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73" firstSheet="8" activeTab="14"/>
  </bookViews>
  <sheets>
    <sheet name="Додаток 2" sheetId="1" r:id="rId1"/>
    <sheet name="Аналіз 0810160" sheetId="2" r:id="rId2"/>
    <sheet name="Аналіз 0813031" sheetId="3" r:id="rId3"/>
    <sheet name="Аналіз 0813032" sheetId="4" r:id="rId4"/>
    <sheet name="Аналіз 0813035" sheetId="5" r:id="rId5"/>
    <sheet name="Аналіз 0813050" sheetId="6" r:id="rId6"/>
    <sheet name="Аналіз 0813090" sheetId="7" r:id="rId7"/>
    <sheet name="Аналіз 0813160" sheetId="8" r:id="rId8"/>
    <sheet name="Аналіз 0813242" sheetId="9" r:id="rId9"/>
    <sheet name="Дод 1 0810160" sheetId="10" r:id="rId10"/>
    <sheet name="Дод 1 0813031" sheetId="11" r:id="rId11"/>
    <sheet name="Дод 1 0813032" sheetId="12" r:id="rId12"/>
    <sheet name="Дод 1 0813035" sheetId="13" r:id="rId13"/>
    <sheet name="Дод 1 0813050" sheetId="14" r:id="rId14"/>
    <sheet name="Дод 1 0813160" sheetId="15" r:id="rId15"/>
    <sheet name="Дод 1 0813090" sheetId="16" r:id="rId16"/>
    <sheet name="Дод 1 3242" sheetId="17" r:id="rId17"/>
  </sheets>
  <definedNames>
    <definedName name="_xlnm.Print_Area" localSheetId="11">'Дод 1 0813032'!$A$1:$F$31</definedName>
  </definedNames>
  <calcPr fullCalcOnLoad="1"/>
</workbook>
</file>

<file path=xl/sharedStrings.xml><?xml version="1.0" encoding="utf-8"?>
<sst xmlns="http://schemas.openxmlformats.org/spreadsheetml/2006/main" count="769" uniqueCount="204">
  <si>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</si>
  <si>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</si>
  <si>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</si>
  <si>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</si>
  <si>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</si>
  <si>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</si>
  <si>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</si>
  <si>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</si>
  <si>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</si>
  <si>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</si>
  <si>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</si>
  <si>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</si>
  <si>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</si>
  <si>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</si>
  <si>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</si>
  <si>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</si>
  <si>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</si>
  <si>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</si>
  <si>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</si>
  <si>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</si>
  <si>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</si>
  <si>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</si>
  <si>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Додаток1</t>
  </si>
  <si>
    <t>.0810160</t>
  </si>
  <si>
    <t>.0800000</t>
  </si>
  <si>
    <t>.0810000</t>
  </si>
  <si>
    <t xml:space="preserve">Надання пільг окремим категоріям громадян з послуг зв’язку </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</si>
  <si>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</si>
  <si>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</si>
  <si>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.0813032</t>
  </si>
  <si>
    <t>.0813035</t>
  </si>
  <si>
    <t>.0813242</t>
  </si>
  <si>
    <t>Інші заходи у сфері соціального захисту і соціального забезпечення</t>
  </si>
  <si>
    <t xml:space="preserve">Забезпечення надання пільг окремим категоріям громадян з послуг зв’язку </t>
  </si>
  <si>
    <t xml:space="preserve">Компенсаційні виплати на пільговий проїзд окремих категорій громадян на залізничному транспорті </t>
  </si>
  <si>
    <t>Забезпечення надання соціальних гарантій жінкам та чоловікам,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</si>
  <si>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.0813050</t>
  </si>
  <si>
    <t>Пільгове медичне обслуговування осіб, які постраждали внаслідок Чорнобильської катастрофи</t>
  </si>
  <si>
    <t>Керівництво і управління у відповідній сфері у містах (місті Києві), селищах, селах,  територіальних громадах</t>
  </si>
  <si>
    <t>Проведення розрахунків за пільговий проїзд окремих категорій громадян залізничним транспортом</t>
  </si>
  <si>
    <t>станом на 01.01.2023 року</t>
  </si>
  <si>
    <t>(Власне ім’я, ПРІЗВИЩЕ)</t>
  </si>
  <si>
    <t>Додаток2</t>
  </si>
  <si>
    <t>Узагальнені аналізи ефективності бюджетних програм</t>
  </si>
  <si>
    <t xml:space="preserve">1. </t>
  </si>
  <si>
    <t>.08</t>
  </si>
  <si>
    <t>2. Результати аналізу ефективності</t>
  </si>
  <si>
    <t>КПКВК МБ</t>
  </si>
  <si>
    <r>
      <t>Назва бюджетної програми</t>
    </r>
    <r>
      <rPr>
        <b/>
        <vertAlign val="superscript"/>
        <sz val="12"/>
        <rFont val="Times New Roman"/>
        <family val="1"/>
      </rPr>
      <t>1</t>
    </r>
  </si>
  <si>
    <t>Середній результат оцінки програми</t>
  </si>
  <si>
    <r>
      <t>1</t>
    </r>
    <r>
      <rPr>
        <sz val="9"/>
        <rFont val="Times New Roman"/>
        <family val="1"/>
      </rPr>
      <t>Зазначаються усі програми головного розпорядника, за якими складено звіт про виконання паспорту бюджетної програми</t>
    </r>
  </si>
  <si>
    <t>3. Поглиблений аналіз причин низької ефективності</t>
  </si>
  <si>
    <r>
      <t>Назва бюджетної програми</t>
    </r>
    <r>
      <rPr>
        <vertAlign val="superscript"/>
        <sz val="12"/>
        <rFont val="Times New Roman"/>
        <family val="1"/>
      </rPr>
      <t>2</t>
    </r>
  </si>
  <si>
    <r>
      <t>2</t>
    </r>
    <r>
      <rPr>
        <sz val="12"/>
        <rFont val="Times New Roman"/>
        <family val="1"/>
      </rPr>
      <t>Зазначаються усі програми, які мають низьку ефективність</t>
    </r>
  </si>
  <si>
    <t xml:space="preserve">  (Власне ім’я, ПРІЗВИЩЕ)</t>
  </si>
  <si>
    <r>
      <t>Програма:</t>
    </r>
    <r>
      <rPr>
        <sz val="11"/>
        <rFont val="Times New Roman"/>
        <family val="1"/>
      </rPr>
      <t xml:space="preserve"> </t>
    </r>
  </si>
  <si>
    <t>Керівництво і управління у відповідній сфері у містах (місті Києві), селищах, селах, територіальних громадах</t>
  </si>
  <si>
    <t>Завдання:</t>
  </si>
  <si>
    <t>Виконання результативних показників бюджетної програми</t>
  </si>
  <si>
    <t>Показники</t>
  </si>
  <si>
    <t>Попередній період (2021 рік)</t>
  </si>
  <si>
    <t>Звітний період (2022 рік)</t>
  </si>
  <si>
    <t>Затверджено</t>
  </si>
  <si>
    <t>Виконано</t>
  </si>
  <si>
    <t>Виконання плану</t>
  </si>
  <si>
    <t>Показники ефективності:</t>
  </si>
  <si>
    <t>x</t>
  </si>
  <si>
    <t>витрати на утримання однієї штатної одиниці</t>
  </si>
  <si>
    <t>Показники якості:</t>
  </si>
  <si>
    <t>відсоток вчасно виконаних доручень, листів, звернень,   заяв, скарг у  їх загальній кількості</t>
  </si>
  <si>
    <t>відсоток прийнятих нормативно-правових актів в загальній кількості розроблених</t>
  </si>
  <si>
    <t>Розрахунок основних параметрів оцінки:</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</si>
  <si>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</si>
  <si>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</si>
  <si>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</si>
  <si>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r>
      <t>І</t>
    </r>
    <r>
      <rPr>
        <vertAlign val="subscript"/>
        <sz val="11"/>
        <rFont val="Times New Roman"/>
        <family val="1"/>
      </rPr>
      <t>(як)</t>
    </r>
    <r>
      <rPr>
        <sz val="11"/>
        <rFont val="Times New Roman"/>
        <family val="1"/>
      </rPr>
      <t>= (1,000+1,000):2*100 =</t>
    </r>
  </si>
  <si>
    <t>г) розрахунок середнього індексу виконання показників якості попереднього періоду:</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</si>
  <si>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</si>
  <si>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</si>
  <si>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</si>
  <si>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r>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t>
    </r>
    <r>
      <rPr>
        <vertAlign val="subscript"/>
        <sz val="11"/>
        <rFont val="Times New Roman"/>
        <family val="1"/>
      </rPr>
      <t>1</t>
    </r>
    <r>
      <rPr>
        <sz val="11"/>
        <rFont val="Times New Roman"/>
        <family val="1"/>
      </rPr>
      <t xml:space="preserve">).
</t>
    </r>
  </si>
  <si>
    <r>
      <t xml:space="preserve">При порівнянні отриманого значення зі шкалою оцінки ефективності бюджетних програм можемо зробити висновок, що дана програма має </t>
    </r>
    <r>
      <rPr>
        <b/>
        <sz val="11"/>
        <rFont val="Times New Roman"/>
        <family val="1"/>
      </rPr>
      <t>високу ефективність.</t>
    </r>
  </si>
  <si>
    <t>Надання пільг  окремих категорій громадян з оплати послуг зв’язку</t>
  </si>
  <si>
    <t xml:space="preserve">Завдання:                               </t>
  </si>
  <si>
    <t>питома вага пільговиків, які отримали пільгові послуги</t>
  </si>
  <si>
    <r>
      <t>І</t>
    </r>
    <r>
      <rPr>
        <vertAlign val="subscript"/>
        <sz val="11"/>
        <rFont val="Times New Roman"/>
        <family val="1"/>
      </rPr>
      <t>(еф)</t>
    </r>
    <r>
      <rPr>
        <sz val="11"/>
        <rFont val="Times New Roman"/>
        <family val="1"/>
      </rPr>
      <t>= (1,000)/1*100 =</t>
    </r>
  </si>
  <si>
    <r>
      <t>І</t>
    </r>
    <r>
      <rPr>
        <vertAlign val="subscript"/>
        <sz val="11"/>
        <rFont val="Times New Roman"/>
        <family val="1"/>
      </rPr>
      <t>(як)</t>
    </r>
    <r>
      <rPr>
        <sz val="11"/>
        <rFont val="Times New Roman"/>
        <family val="1"/>
      </rPr>
      <t>= (1,000)/1*100 =</t>
    </r>
  </si>
  <si>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</si>
  <si>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</si>
  <si>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1"/>
        <rFont val="Times New Roman"/>
        <family val="1"/>
      </rPr>
      <t>(еф)</t>
    </r>
    <r>
      <rPr>
        <sz val="11"/>
        <rFont val="Times New Roman"/>
        <family val="1"/>
      </rPr>
      <t>= 1,000/1*100 =</t>
    </r>
  </si>
  <si>
    <r>
      <t>І</t>
    </r>
    <r>
      <rPr>
        <vertAlign val="subscript"/>
        <sz val="11"/>
        <rFont val="Times New Roman"/>
        <family val="1"/>
      </rPr>
      <t>(як)</t>
    </r>
    <r>
      <rPr>
        <sz val="11"/>
        <rFont val="Times New Roman"/>
        <family val="1"/>
      </rPr>
      <t>=1,000/1*100 =</t>
    </r>
  </si>
  <si>
    <t>середній розмір витрат на пільговий проїзд</t>
  </si>
  <si>
    <t>питома вага відшкодованих компенсацій до нарахованих</t>
  </si>
  <si>
    <r>
      <t>І</t>
    </r>
    <r>
      <rPr>
        <vertAlign val="subscript"/>
        <sz val="11"/>
        <rFont val="Times New Roman"/>
        <family val="1"/>
      </rPr>
      <t>(як)</t>
    </r>
    <r>
      <rPr>
        <sz val="11"/>
        <rFont val="Times New Roman"/>
        <family val="1"/>
      </rPr>
      <t>= 1,000/1*100 =</t>
    </r>
  </si>
  <si>
    <t>Е= 100,0+100,0+25,0=</t>
  </si>
  <si>
    <r>
      <t xml:space="preserve">При порівнянні отриманого значення з шкалою оцінки ефективності бюджетних програм можемо зробити висновок, що дана програма має </t>
    </r>
    <r>
      <rPr>
        <b/>
        <sz val="11"/>
        <rFont val="Times New Roman"/>
        <family val="1"/>
      </rPr>
      <t>високу ефективність.</t>
    </r>
  </si>
  <si>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</si>
  <si>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середня вартість пільги на безоплатне придбання ліків на одну особу</t>
  </si>
  <si>
    <t>середня вартість послуги на безоплатне зубопротезування на одну особу</t>
  </si>
  <si>
    <t>відсоток громадян, які одержали безоплатні ліки</t>
  </si>
  <si>
    <t>відсоток громадян, які одержали послуги з безоплатного зубопротезування</t>
  </si>
  <si>
    <t>Відповідно  до  пункту  3.3 "Методики  здійснення  порівняльного  аналізу  ефективності  бюджетних програм, які  виконуються  розпорядниками коштів місцевих бюджетів"  у  разі  перевиконання планових значень результативних показників  бюджетної програми з об’єктивних причин максимальна кількість  балів,  яка  враховується у  визначенні  підсумкової ефективності за окремим завданням, не повинна  перевищувати 250.</t>
  </si>
  <si>
    <t>Оскільки, показники перевищують 250,  то не  враховуємо їх при визначенні ефективності  бюджетної програми.</t>
  </si>
  <si>
    <r>
      <t>І</t>
    </r>
    <r>
      <rPr>
        <vertAlign val="subscript"/>
        <sz val="11"/>
        <rFont val="Times New Roman"/>
        <family val="1"/>
      </rPr>
      <t>(як)</t>
    </r>
    <r>
      <rPr>
        <sz val="11"/>
        <rFont val="Times New Roman"/>
        <family val="1"/>
      </rPr>
      <t>= (1,000):1*100 =</t>
    </r>
  </si>
  <si>
    <t>питома вага кількості призначених компенсацій до кількості звернень за призначенням компенсацій</t>
  </si>
  <si>
    <t>Визначення ступеню ефективності  по кожному завданню:</t>
  </si>
  <si>
    <t>Завдання 1</t>
  </si>
  <si>
    <t>Завдання 2</t>
  </si>
  <si>
    <t>Забезпечення надання інших, передбачених законодавством, пільг</t>
  </si>
  <si>
    <t>.0813031</t>
  </si>
  <si>
    <t>Світлана ЧУВАНОВА</t>
  </si>
  <si>
    <t>Аналіз ефективності виконання бюджетних програм  по Управлінню  соціального захисту населення Новгород-Сіверської міської ради</t>
  </si>
  <si>
    <t>Забезпечення виконання наданих законодавством повноважень у сфері соціального захисту чоловіків та жінок Новгород-Сіверської територіальної громади</t>
  </si>
  <si>
    <t>Аналіз ефективності виконання бюджетних програм  по Управлінню соціального захисту населення Новгород-Сіверської міської ради</t>
  </si>
  <si>
    <r>
      <t>І</t>
    </r>
    <r>
      <rPr>
        <vertAlign val="subscript"/>
        <sz val="11"/>
        <rFont val="Times New Roman"/>
        <family val="1"/>
      </rPr>
      <t>(еф)</t>
    </r>
    <r>
      <rPr>
        <sz val="11"/>
        <rFont val="Times New Roman"/>
        <family val="1"/>
      </rPr>
      <t>= (0,900)/1*100 =</t>
    </r>
  </si>
  <si>
    <r>
      <t>І</t>
    </r>
    <r>
      <rPr>
        <vertAlign val="subscript"/>
        <sz val="11"/>
        <rFont val="Times New Roman"/>
        <family val="1"/>
      </rPr>
      <t>1</t>
    </r>
    <r>
      <rPr>
        <sz val="11"/>
        <rFont val="Times New Roman"/>
        <family val="1"/>
      </rPr>
      <t>=90,0/100,0=</t>
    </r>
  </si>
  <si>
    <r>
      <t xml:space="preserve">При порівнянні отриманого значення зі шкалою оцінки ефективності бюджетних програм можемо зробити висновок, що дана програма має </t>
    </r>
    <r>
      <rPr>
        <b/>
        <sz val="11"/>
        <rFont val="Times New Roman"/>
        <family val="1"/>
      </rPr>
      <t>середню ефективність.</t>
    </r>
  </si>
  <si>
    <t>Надання інших пільг окремим категоріям громадян відповідно до законодівства</t>
  </si>
  <si>
    <t>частка пільговиків, які отримали компенсацію витрат на проїзд</t>
  </si>
  <si>
    <r>
      <t>При порівнянні отриманого значення зі шкалою оцінки ефективності бюджетних програм можемо зробити висновок, що дана програма має високу</t>
    </r>
    <r>
      <rPr>
        <b/>
        <sz val="11"/>
        <rFont val="Times New Roman"/>
        <family val="1"/>
      </rPr>
      <t xml:space="preserve"> ефективність.</t>
    </r>
  </si>
  <si>
    <t>Середня вартість компенсації пільговог проїзду  на одну особу</t>
  </si>
  <si>
    <t>Аналіз ефективності виконання бюджетних програм  по Управлінню соціального захисту населення Новгород-Сіверськоїміської ради</t>
  </si>
  <si>
    <r>
      <t>І</t>
    </r>
    <r>
      <rPr>
        <vertAlign val="subscript"/>
        <sz val="11"/>
        <rFont val="Times New Roman"/>
        <family val="1"/>
      </rPr>
      <t>(еф)</t>
    </r>
    <r>
      <rPr>
        <sz val="11"/>
        <rFont val="Times New Roman"/>
        <family val="1"/>
      </rPr>
      <t>= 3,000/1*100 =</t>
    </r>
  </si>
  <si>
    <r>
      <t>І</t>
    </r>
    <r>
      <rPr>
        <vertAlign val="subscript"/>
        <sz val="11"/>
        <rFont val="Times New Roman"/>
        <family val="1"/>
      </rPr>
      <t>1</t>
    </r>
    <r>
      <rPr>
        <sz val="11"/>
        <rFont val="Times New Roman"/>
        <family val="1"/>
      </rPr>
      <t>=(300,0)/(100,0)=</t>
    </r>
  </si>
  <si>
    <t>Компенсаційні виплати на пільговий проїзд окремій категорії громадян на залізничному транспорті  (не враховано оцінку, бо результат  перевищує 250)</t>
  </si>
  <si>
    <t>Надання інших пільг окремим категоріям громадян відповідно до законодівства  (не враховано оцінку, бо результат  перевищує 250)</t>
  </si>
  <si>
    <r>
      <t>І</t>
    </r>
    <r>
      <rPr>
        <vertAlign val="subscript"/>
        <sz val="11"/>
        <rFont val="Times New Roman"/>
        <family val="1"/>
      </rPr>
      <t>1</t>
    </r>
    <r>
      <rPr>
        <sz val="11"/>
        <rFont val="Times New Roman"/>
        <family val="1"/>
      </rPr>
      <t>=Є(100,00)/(100,00)=</t>
    </r>
  </si>
  <si>
    <r>
      <t>При порівнянні отриманого значення зі шкалою оцінки ефективності бюджетних програм можемо зробити висновок, що дана програма має</t>
    </r>
    <r>
      <rPr>
        <b/>
        <sz val="11"/>
        <rFont val="Times New Roman"/>
        <family val="1"/>
      </rPr>
      <t xml:space="preserve"> високу ефективність.</t>
    </r>
  </si>
  <si>
    <t>.0813090</t>
  </si>
  <si>
    <r>
      <t>І</t>
    </r>
    <r>
      <rPr>
        <vertAlign val="subscript"/>
        <sz val="11"/>
        <rFont val="Times New Roman"/>
        <family val="1"/>
      </rPr>
      <t>1</t>
    </r>
    <r>
      <rPr>
        <sz val="11"/>
        <rFont val="Times New Roman"/>
        <family val="1"/>
      </rPr>
      <t>=</t>
    </r>
  </si>
  <si>
    <t>Розрахунок кількості набраних балів за параметром порівняння результативності бюджетних програми із показниками попередніх періодів провести неможливо в зв’язку з відсутністю даної бюджетної програми в минулому періоді</t>
  </si>
  <si>
    <t>Е= 300,0+100,0+25,0=</t>
  </si>
  <si>
    <t>середній розмір відшкодування на проїзд</t>
  </si>
  <si>
    <t>середній розмір вартості лікарських засобів і харчових продуктів</t>
  </si>
  <si>
    <t>середній розмір одноразової матеріальної допомоги, АТО</t>
  </si>
  <si>
    <t>середній розмір відшкодування за судовим позовом</t>
  </si>
  <si>
    <t>середній розмір одноразової матеріальної допомоги членам громадських організацій</t>
  </si>
  <si>
    <t>середній розмір матеріальної допомоги особам з інвалідністю   (на рік)</t>
  </si>
  <si>
    <r>
      <t>І</t>
    </r>
    <r>
      <rPr>
        <vertAlign val="subscript"/>
        <sz val="11"/>
        <rFont val="Times New Roman"/>
        <family val="1"/>
      </rPr>
      <t>(еф)</t>
    </r>
    <r>
      <rPr>
        <sz val="11"/>
        <rFont val="Times New Roman"/>
        <family val="1"/>
      </rPr>
      <t>= (1,000+1,000+1,000+1,000+1,000+1,000)/6*100 =</t>
    </r>
  </si>
  <si>
    <t>Завдання 3</t>
  </si>
  <si>
    <t>Завдання 4</t>
  </si>
  <si>
    <t>Завдання 5</t>
  </si>
  <si>
    <t>Завдання 6</t>
  </si>
  <si>
    <t>Проведення інших регіональних заходів, спрямованих на соціальний захист і соціальне забезпечення</t>
  </si>
  <si>
    <t>Видатки на поховання учасників бойових дій та осіб з інвалідністю внаслідок війни</t>
  </si>
  <si>
    <t>Начальник управління соціального захисту населення Новгород-Сіверської міської ради</t>
  </si>
  <si>
    <t>Управління соціального захисту населення Новгород-Сіверської міської ради</t>
  </si>
  <si>
    <t>Управління соціального захисту населення Новгород-Сіверської  міської ради</t>
  </si>
  <si>
    <t>Начальник управління  соціального захисту населення Новгород-Сіверської міської ради</t>
  </si>
  <si>
    <t>Забезпечення надання інших, передбачених законодавством, пільг (показники  перевищують 250 балів)</t>
  </si>
  <si>
    <t>Проведення розрахунків за пільговий проїзд окремих категорій громадян залізничним транспортом (показники  перевищують 250 балів)</t>
  </si>
  <si>
    <t xml:space="preserve">Надання пільг на безоплатне придбання ліків за рецептами лікарів для громадян, які постраждали внаслідок Чорнобильської катастрофи </t>
  </si>
  <si>
    <t>Управління  соціального захисту населення Новгород-Сіверської  міської ради</t>
  </si>
  <si>
    <t>Відшкодування витрат за послуги поховання загиблих Захисників і Захисниць України</t>
  </si>
  <si>
    <t>Управління соціального захисту населення  Новгород-Сіверської  міської ради</t>
  </si>
  <si>
    <t>Начальник управління соціального захисту населення  Новгород-Сіверської міської ради</t>
  </si>
  <si>
    <t>кількість виконаних листів, звернень, заяв, скарг на одного працівника</t>
  </si>
  <si>
    <t>кількість прийнятих нормативно-правових актів на одного працівника</t>
  </si>
  <si>
    <r>
      <t>І</t>
    </r>
    <r>
      <rPr>
        <vertAlign val="subscript"/>
        <sz val="11"/>
        <rFont val="Times New Roman"/>
        <family val="1"/>
      </rPr>
      <t>(як)</t>
    </r>
    <r>
      <rPr>
        <sz val="11"/>
        <rFont val="Times New Roman"/>
        <family val="1"/>
      </rPr>
      <t>= (1,267+1,143+1,231):3*100 =</t>
    </r>
  </si>
  <si>
    <r>
      <t>І</t>
    </r>
    <r>
      <rPr>
        <vertAlign val="subscript"/>
        <sz val="11"/>
        <rFont val="Times New Roman"/>
        <family val="1"/>
      </rPr>
      <t>(як)</t>
    </r>
    <r>
      <rPr>
        <sz val="11"/>
        <rFont val="Times New Roman"/>
        <family val="1"/>
      </rPr>
      <t>= (1,077+0,079+1,091):3*100 =</t>
    </r>
  </si>
  <si>
    <r>
      <t>І</t>
    </r>
    <r>
      <rPr>
        <vertAlign val="subscript"/>
        <sz val="11"/>
        <rFont val="Times New Roman"/>
        <family val="1"/>
      </rPr>
      <t>1</t>
    </r>
    <r>
      <rPr>
        <sz val="11"/>
        <rFont val="Times New Roman"/>
        <family val="1"/>
      </rPr>
      <t>=(121,3)/(74,9)=</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</si>
  <si>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1</t>
    </r>
    <r>
      <rPr>
        <sz val="11"/>
        <rFont val="Times New Roman"/>
        <family val="1"/>
      </rPr>
      <t xml:space="preserve">=1,62, що відповідає критерію оцінки  І1 ≥ 1, то за цим параметром для даної програми нараховується </t>
    </r>
    <r>
      <rPr>
        <b/>
        <sz val="11"/>
        <rFont val="Times New Roman"/>
        <family val="1"/>
      </rPr>
      <t>25 балів.</t>
    </r>
  </si>
  <si>
    <t>Е= 121,3+100,0+25,0</t>
  </si>
  <si>
    <r>
      <t>І</t>
    </r>
    <r>
      <rPr>
        <vertAlign val="subscript"/>
        <sz val="11"/>
        <rFont val="Times New Roman"/>
        <family val="1"/>
      </rPr>
      <t>(еф)</t>
    </r>
    <r>
      <rPr>
        <sz val="11"/>
        <rFont val="Times New Roman"/>
        <family val="1"/>
      </rPr>
      <t>= (1,850)/1*100 =</t>
    </r>
  </si>
  <si>
    <r>
      <t>І</t>
    </r>
    <r>
      <rPr>
        <vertAlign val="subscript"/>
        <sz val="11"/>
        <rFont val="Times New Roman"/>
        <family val="1"/>
      </rPr>
      <t>1</t>
    </r>
    <r>
      <rPr>
        <sz val="11"/>
        <rFont val="Times New Roman"/>
        <family val="1"/>
      </rPr>
      <t>=185,0/100,0=</t>
    </r>
  </si>
  <si>
    <t>Е= 185,0+100,0+25,0=</t>
  </si>
  <si>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1</t>
    </r>
    <r>
      <rPr>
        <sz val="11"/>
        <rFont val="Times New Roman"/>
        <family val="1"/>
      </rPr>
      <t>=3, що відповідає критерію оцінки І</t>
    </r>
    <r>
      <rPr>
        <vertAlign val="subscript"/>
        <sz val="11"/>
        <rFont val="Times New Roman"/>
        <family val="1"/>
      </rPr>
      <t xml:space="preserve">1 </t>
    </r>
    <r>
      <rPr>
        <sz val="11"/>
        <rFont val="Times New Roman"/>
        <family val="1"/>
      </rPr>
      <t>≥</t>
    </r>
    <r>
      <rPr>
        <vertAlign val="subscript"/>
        <sz val="11"/>
        <rFont val="Times New Roman"/>
        <family val="1"/>
      </rPr>
      <t xml:space="preserve"> </t>
    </r>
    <r>
      <rPr>
        <sz val="11"/>
        <rFont val="Times New Roman"/>
        <family val="1"/>
      </rPr>
      <t xml:space="preserve">1 , то за цим параметром для даної програми нараховується  </t>
    </r>
    <r>
      <rPr>
        <b/>
        <sz val="11"/>
        <rFont val="Times New Roman"/>
        <family val="1"/>
      </rPr>
      <t>25 балів.</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</si>
  <si>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1</t>
    </r>
    <r>
      <rPr>
        <sz val="11"/>
        <rFont val="Times New Roman"/>
        <family val="1"/>
      </rPr>
      <t>=1,00, що відповідає критерію оцінки І</t>
    </r>
    <r>
      <rPr>
        <vertAlign val="subscript"/>
        <sz val="11"/>
        <rFont val="Times New Roman"/>
        <family val="1"/>
      </rPr>
      <t xml:space="preserve">1  </t>
    </r>
    <r>
      <rPr>
        <sz val="11"/>
        <rFont val="Times New Roman"/>
        <family val="1"/>
      </rPr>
      <t xml:space="preserve"> ≥</t>
    </r>
    <r>
      <rPr>
        <vertAlign val="subscript"/>
        <sz val="11"/>
        <rFont val="Times New Roman"/>
        <family val="1"/>
      </rPr>
      <t xml:space="preserve"> </t>
    </r>
    <r>
      <rPr>
        <sz val="11"/>
        <rFont val="Times New Roman"/>
        <family val="1"/>
      </rPr>
      <t xml:space="preserve">1 , то за цим параметром для даної програми нараховується  </t>
    </r>
    <r>
      <rPr>
        <b/>
        <sz val="11"/>
        <rFont val="Times New Roman"/>
        <family val="1"/>
      </rPr>
      <t>25 балів.</t>
    </r>
  </si>
  <si>
    <r>
      <t>І</t>
    </r>
    <r>
      <rPr>
        <vertAlign val="subscript"/>
        <sz val="11"/>
        <rFont val="Times New Roman"/>
        <family val="1"/>
      </rPr>
      <t>(як)</t>
    </r>
    <r>
      <rPr>
        <sz val="11"/>
        <rFont val="Times New Roman"/>
        <family val="1"/>
      </rPr>
      <t>= (1,000+1,000+1,000+1,000+1,000+1,000)/6*100 =</t>
    </r>
  </si>
  <si>
    <t>І(як)= (1,000+1,000+1,000+1,000+1,000+1,000)/6*100 =</t>
  </si>
  <si>
    <t>Відсоток осіб, яким протягом року відшкодовано проїзд</t>
  </si>
  <si>
    <t>Відсоток осіб, яким надано безоплатно лікарські засоби і харчові продукти</t>
  </si>
  <si>
    <t>Відсоток осіб, яким протягом року надано одноразову матеріальну допомогу</t>
  </si>
  <si>
    <t>Відсоток осіб з інвалідністю, яким протягом року надано щомісячну матеріальну допомогу</t>
  </si>
  <si>
    <t>Відсоток виконаних судових рішень</t>
  </si>
  <si>
    <t>Відсоток осіб, яким виплачено матеріальну допомогу за поданням громадських організацій</t>
  </si>
  <si>
    <t>Середня вартість  пільгових послуг</t>
  </si>
  <si>
    <r>
      <t>Розрахунок кількості набраних балів за параметром порівняння результативності бюджетних програми із показниками попередніх періодів. Оскільки І1=0,9, що  відповідає критерію оцінки  0,85</t>
    </r>
    <r>
      <rPr>
        <sz val="11"/>
        <rFont val="Calibri"/>
        <family val="2"/>
      </rPr>
      <t>≤І1&lt;</t>
    </r>
    <r>
      <rPr>
        <sz val="11"/>
        <rFont val="Times New Roman"/>
        <family val="1"/>
      </rPr>
      <t>1, то за цим параметром для даної програми   нараховується 15 балів.</t>
    </r>
  </si>
  <si>
    <t>Е= 90,0+100,0+15,00=</t>
  </si>
  <si>
    <t>питома вага пільговиків, які отримали послуги</t>
  </si>
  <si>
    <t>середня вартість пільгових послуг</t>
  </si>
  <si>
    <r>
      <t>І</t>
    </r>
    <r>
      <rPr>
        <vertAlign val="subscript"/>
        <sz val="11"/>
        <rFont val="Times New Roman"/>
        <family val="1"/>
      </rPr>
      <t>(еф)</t>
    </r>
    <r>
      <rPr>
        <sz val="11"/>
        <rFont val="Times New Roman"/>
        <family val="1"/>
      </rPr>
      <t>= 1,097/1*100 =</t>
    </r>
  </si>
  <si>
    <t>б) розрахунок середнього індексу виконання показників якості звітного періоду:</t>
  </si>
  <si>
    <t>в) розрахунок порівняння результативності бюджетної програми із показниками попередніх періодів:</t>
  </si>
  <si>
    <r>
      <t xml:space="preserve">При порівнянні отриманого значення з відкоригованою шкалою оцінки ефективності бюджетних програм (коли відсутній І1) можемо зробити висновок, що дана програма має </t>
    </r>
    <r>
      <rPr>
        <b/>
        <sz val="11"/>
        <rFont val="Times New Roman"/>
        <family val="1"/>
      </rPr>
      <t>високу ефективність.</t>
    </r>
  </si>
  <si>
    <t>Е= 109,7+100,0+0,00=</t>
  </si>
  <si>
    <r>
      <t>І</t>
    </r>
    <r>
      <rPr>
        <vertAlign val="subscript"/>
        <sz val="11"/>
        <rFont val="Times New Roman"/>
        <family val="1"/>
      </rPr>
      <t>(еф)</t>
    </r>
    <r>
      <rPr>
        <sz val="11"/>
        <rFont val="Times New Roman"/>
        <family val="1"/>
      </rPr>
      <t xml:space="preserve">= </t>
    </r>
  </si>
  <si>
    <t>Розрахунок кількості набраних балів за параметром порівняння результативності бюджетних програми із показниками попередніх періодів провести неможливо в зв’язку з відсутністю показників ефективності</t>
  </si>
  <si>
    <r>
      <t>І</t>
    </r>
    <r>
      <rPr>
        <vertAlign val="subscript"/>
        <sz val="11"/>
        <rFont val="Times New Roman"/>
        <family val="1"/>
      </rPr>
      <t>(еф)</t>
    </r>
    <r>
      <rPr>
        <sz val="11"/>
        <rFont val="Times New Roman"/>
        <family val="1"/>
      </rPr>
      <t>= (0,952+0,266+1,086+1,343+0,980+1,000)/6*100 =</t>
    </r>
  </si>
  <si>
    <r>
      <t>І</t>
    </r>
    <r>
      <rPr>
        <vertAlign val="subscript"/>
        <sz val="11"/>
        <rFont val="Times New Roman"/>
        <family val="1"/>
      </rPr>
      <t>1</t>
    </r>
    <r>
      <rPr>
        <sz val="11"/>
        <rFont val="Times New Roman"/>
        <family val="1"/>
      </rPr>
      <t>=93,8/100,0=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</si>
  <si>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1</t>
    </r>
    <r>
      <rPr>
        <sz val="11"/>
        <rFont val="Times New Roman"/>
        <family val="1"/>
      </rPr>
      <t xml:space="preserve">=0,9, що відповідає критерію оцінки  0,85≤І1&lt;1 , то за цим параметром для даної програми нараховується </t>
    </r>
    <r>
      <rPr>
        <b/>
        <sz val="11"/>
        <rFont val="Times New Roman"/>
        <family val="1"/>
      </rPr>
      <t xml:space="preserve"> 15 балів.</t>
    </r>
  </si>
  <si>
    <t>Е=93,8+100,0+15=</t>
  </si>
  <si>
    <r>
      <t>Е=((0,952)/1*100)+(1,000/1*100)=95,2+100,0+25,0=</t>
    </r>
    <r>
      <rPr>
        <b/>
        <sz val="11"/>
        <rFont val="Times New Roman"/>
        <family val="1"/>
      </rPr>
      <t xml:space="preserve">220,2 </t>
    </r>
    <r>
      <rPr>
        <sz val="11"/>
        <rFont val="Times New Roman"/>
        <family val="1"/>
      </rPr>
      <t xml:space="preserve">(оскільки ((0,952)/1*100)/ ((1,000)/1*100)= 1,0 що І1≥1,то 25 балів) (згідно шкали </t>
    </r>
    <r>
      <rPr>
        <b/>
        <sz val="11"/>
        <rFont val="Times New Roman"/>
        <family val="1"/>
      </rPr>
      <t>висока ефективність</t>
    </r>
    <r>
      <rPr>
        <sz val="11"/>
        <rFont val="Times New Roman"/>
        <family val="1"/>
      </rPr>
      <t>)</t>
    </r>
  </si>
  <si>
    <r>
      <t>Е=((1,086)/1*100)+(1,000/1*100)=108,6+100,0+25,0=</t>
    </r>
    <r>
      <rPr>
        <b/>
        <sz val="11"/>
        <rFont val="Times New Roman"/>
        <family val="1"/>
      </rPr>
      <t>233,6</t>
    </r>
    <r>
      <rPr>
        <sz val="11"/>
        <rFont val="Times New Roman"/>
        <family val="1"/>
      </rPr>
      <t xml:space="preserve"> (оскільки ((1,086)/1*100)/ ((1,000)/1*100)= 1,1 що І1≥1,то 25 балів)</t>
    </r>
    <r>
      <rPr>
        <b/>
        <sz val="11"/>
        <rFont val="Times New Roman"/>
        <family val="1"/>
      </rPr>
      <t xml:space="preserve"> </t>
    </r>
    <r>
      <rPr>
        <sz val="11"/>
        <rFont val="Times New Roman"/>
        <family val="1"/>
      </rPr>
      <t xml:space="preserve">(згідно шкали </t>
    </r>
    <r>
      <rPr>
        <b/>
        <sz val="11"/>
        <rFont val="Times New Roman"/>
        <family val="1"/>
      </rPr>
      <t>висока ефективність</t>
    </r>
    <r>
      <rPr>
        <sz val="11"/>
        <rFont val="Times New Roman"/>
        <family val="1"/>
      </rPr>
      <t>)</t>
    </r>
  </si>
  <si>
    <r>
      <t>Е=((0,980)/1*100)+(1,000/1*100)98,0+100,0+25,0=</t>
    </r>
    <r>
      <rPr>
        <b/>
        <sz val="11"/>
        <rFont val="Times New Roman"/>
        <family val="1"/>
      </rPr>
      <t xml:space="preserve">223,0 </t>
    </r>
    <r>
      <rPr>
        <sz val="11"/>
        <rFont val="Times New Roman"/>
        <family val="1"/>
      </rPr>
      <t xml:space="preserve">(оскільки ((0,980)/1*100)/ ((1,000)/1*100)= 1,0 що І1≥1,то 25 балів) (згідно шкали </t>
    </r>
    <r>
      <rPr>
        <b/>
        <sz val="11"/>
        <rFont val="Times New Roman"/>
        <family val="1"/>
      </rPr>
      <t>висока ефективність</t>
    </r>
    <r>
      <rPr>
        <sz val="11"/>
        <rFont val="Times New Roman"/>
        <family val="1"/>
      </rPr>
      <t>)</t>
    </r>
  </si>
  <si>
    <r>
      <t>Е=((1,343)/1*100)+(1,000/1*100)=134,3+100,0+25,0=</t>
    </r>
    <r>
      <rPr>
        <b/>
        <sz val="11"/>
        <rFont val="Times New Roman"/>
        <family val="1"/>
      </rPr>
      <t>259,3</t>
    </r>
    <r>
      <rPr>
        <sz val="11"/>
        <rFont val="Times New Roman"/>
        <family val="1"/>
      </rPr>
      <t xml:space="preserve"> (оскільки ((1,343)/1*100)/ ((1,000)/1*100)= 1,3, що І1≥1,то 25 балів)</t>
    </r>
    <r>
      <rPr>
        <b/>
        <sz val="11"/>
        <rFont val="Times New Roman"/>
        <family val="1"/>
      </rPr>
      <t xml:space="preserve"> </t>
    </r>
    <r>
      <rPr>
        <sz val="11"/>
        <rFont val="Times New Roman"/>
        <family val="1"/>
      </rPr>
      <t xml:space="preserve">(згідно шкали </t>
    </r>
    <r>
      <rPr>
        <b/>
        <sz val="11"/>
        <rFont val="Times New Roman"/>
        <family val="1"/>
      </rPr>
      <t xml:space="preserve">висока ефективність, </t>
    </r>
    <r>
      <rPr>
        <sz val="11"/>
        <rFont val="Times New Roman"/>
        <family val="1"/>
      </rPr>
      <t>перевищує 250)</t>
    </r>
  </si>
  <si>
    <r>
      <t>Е=((1,000)/1*100)+(1,000/1*100)=100,0+100,0+25,0=</t>
    </r>
    <r>
      <rPr>
        <b/>
        <sz val="11"/>
        <rFont val="Times New Roman"/>
        <family val="1"/>
      </rPr>
      <t xml:space="preserve">225,0 </t>
    </r>
    <r>
      <rPr>
        <sz val="11"/>
        <rFont val="Times New Roman"/>
        <family val="1"/>
      </rPr>
      <t>(оскільки ((1,000)/1*100)/ ((1,000)/1*100)= 1,0 що І1≥1,то 25 балів) (згідно шкали</t>
    </r>
    <r>
      <rPr>
        <b/>
        <sz val="11"/>
        <rFont val="Times New Roman"/>
        <family val="1"/>
      </rPr>
      <t xml:space="preserve"> висока ефективність</t>
    </r>
    <r>
      <rPr>
        <sz val="11"/>
        <rFont val="Times New Roman"/>
        <family val="1"/>
      </rPr>
      <t>)</t>
    </r>
  </si>
  <si>
    <r>
      <t>Е=((0,266)/1*100)+(1,000/1*100)=26,6+100,0=</t>
    </r>
    <r>
      <rPr>
        <b/>
        <sz val="11"/>
        <rFont val="Times New Roman"/>
        <family val="1"/>
      </rPr>
      <t xml:space="preserve">126,6 </t>
    </r>
    <r>
      <rPr>
        <sz val="11"/>
        <rFont val="Times New Roman"/>
        <family val="1"/>
      </rPr>
      <t>(оскільки ((0,266)/1*100)/ ((1,000)/1*100)= 0,3 що І1</t>
    </r>
    <r>
      <rPr>
        <sz val="11"/>
        <rFont val="Calibri"/>
        <family val="2"/>
      </rPr>
      <t>&lt;</t>
    </r>
    <r>
      <rPr>
        <sz val="11"/>
        <rFont val="Times New Roman"/>
        <family val="1"/>
      </rPr>
      <t xml:space="preserve">0,85, то 0 балів) (згідно шкали </t>
    </r>
    <r>
      <rPr>
        <b/>
        <sz val="11"/>
        <rFont val="Times New Roman"/>
        <family val="1"/>
      </rPr>
      <t>низька ефективність</t>
    </r>
    <r>
      <rPr>
        <sz val="11"/>
        <rFont val="Times New Roman"/>
        <family val="1"/>
      </rPr>
      <t>)</t>
    </r>
  </si>
  <si>
    <t>Е=0,0+100,0+0,00=</t>
  </si>
  <si>
    <r>
      <t xml:space="preserve">При порівнянні отриманого значення з відкоригованою шкалою оцінки ефективності бюджетних програм (коли відсутній І1) можемо зробити висновок, що дана програма має </t>
    </r>
    <r>
      <rPr>
        <b/>
        <sz val="11"/>
        <rFont val="Times New Roman"/>
        <family val="1"/>
      </rPr>
      <t>низьку ефективність.</t>
    </r>
  </si>
  <si>
    <t>Розрахунок кількості набраних балів за параметром порівняння результативності бюджетних програми із показниками попередніх періодів. Оскільки І1=1,9, що  відповідає критерію оцінки  І1≥1, то за цим параметром для даної програми  нараховується 25 балів.</t>
  </si>
  <si>
    <t>Видатки на поховання учасників бойових дій та осіб з інвалідністю внаслідок війни (корегована шкала)</t>
  </si>
  <si>
    <t>Проведення інших регіональних заходів, спрямованих на соціальний захист і соціальне забезпечення мешканців та мешканок громади</t>
  </si>
  <si>
    <t>Забезпечення надання соціальних гарантій жінкам та чоловікам, які надають соціальні послуги громадянам похилого віку, які не здатні до самообслуговування і потребують стороньої допомоги</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</si>
</sst>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_)"/>
    <numFmt numFmtId="171" formatCode="#,##0.0"/>
    <numFmt numFmtId="172" formatCode="_-* #,##0.00\ _₴_-;\-* #,##0.00\ _₴_-;_-* &quot;-&quot;??\ _₴_-;_-@_-"/>
    <numFmt numFmtId="173" formatCode="[$-422]d\ mmmm\ yyyy&quot; р.&quot;"/>
    <numFmt numFmtId="174" formatCode="_-* #,##0.0\ _₴_-;\-* #,##0.0\ _₴_-;_-* &quot;-&quot;?\ _₴_-;_-@_-"/>
  </numFmts>
  <fonts count="51">
    <font>
      <sz val="10"/>
      <name val="Arial"/>
      <family val="0"/>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sz val="9"/>
      <name val="Times New Roman"/>
      <family val="1"/>
    </font>
    <font>
      <b/>
      <sz val="10"/>
      <name val="Times New Roman"/>
      <family val="1"/>
    </font>
    <font>
      <sz val="8"/>
      <name val="Arial"/>
      <family val="2"/>
    </font>
    <font>
      <b/>
      <vertAlign val="superscript"/>
      <sz val="12"/>
      <name val="Times New Roman"/>
      <family val="1"/>
    </font>
    <font>
      <vertAlign val="superscript"/>
      <sz val="9"/>
      <name val="Times New Roman"/>
      <family val="1"/>
    </font>
    <font>
      <vertAlign val="superscript"/>
      <sz val="12"/>
      <name val="Times New Roman"/>
      <family val="1"/>
    </font>
    <font>
      <b/>
      <sz val="11"/>
      <name val="Times New Roman"/>
      <family val="1"/>
    </font>
    <font>
      <vertAlign val="subscript"/>
      <sz val="11"/>
      <name val="Times New Roman"/>
      <family val="1"/>
    </font>
    <font>
      <sz val="11"/>
      <name val="Arial"/>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0" fillId="32" borderId="0" applyNumberFormat="0" applyBorder="0" applyAlignment="0" applyProtection="0"/>
  </cellStyleXfs>
  <cellXfs count="151">
    <xf numFmtId="0" fontId="0" fillId="0" borderId="0" xfId="0" applyAlignment="1">
      <alignment/>
    </xf>
    <xf numFmtId="0" fontId="6"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1" fillId="0" borderId="11" xfId="0" applyFont="1" applyFill="1" applyBorder="1" applyAlignment="1">
      <alignment horizontal="left" vertical="center" wrapText="1"/>
    </xf>
    <xf numFmtId="170" fontId="5" fillId="0" borderId="11" xfId="58" applyNumberFormat="1" applyFont="1" applyFill="1" applyBorder="1" applyAlignment="1">
      <alignment horizontal="center" vertical="center" wrapText="1"/>
    </xf>
    <xf numFmtId="0" fontId="4" fillId="0" borderId="11" xfId="0" applyFont="1" applyFill="1" applyBorder="1" applyAlignment="1">
      <alignment vertical="center" wrapText="1"/>
    </xf>
    <xf numFmtId="170" fontId="4" fillId="0" borderId="11" xfId="58" applyNumberFormat="1" applyFont="1" applyFill="1" applyBorder="1" applyAlignment="1">
      <alignment horizontal="center" vertical="center" wrapText="1"/>
    </xf>
    <xf numFmtId="0" fontId="8"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5" fillId="0" borderId="10" xfId="0" applyFont="1" applyFill="1" applyBorder="1" applyAlignment="1">
      <alignment vertical="center"/>
    </xf>
    <xf numFmtId="0" fontId="5" fillId="0" borderId="0" xfId="0" applyFont="1" applyFill="1" applyAlignment="1">
      <alignment/>
    </xf>
    <xf numFmtId="169" fontId="5" fillId="0" borderId="11" xfId="0" applyNumberFormat="1" applyFont="1" applyFill="1" applyBorder="1" applyAlignment="1">
      <alignment horizontal="center" vertical="center" wrapText="1"/>
    </xf>
    <xf numFmtId="171" fontId="5" fillId="0" borderId="11" xfId="58" applyNumberFormat="1" applyFont="1" applyFill="1" applyBorder="1" applyAlignment="1">
      <alignment horizontal="center" vertical="center" wrapText="1"/>
    </xf>
    <xf numFmtId="171" fontId="4" fillId="0" borderId="11" xfId="58"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169" fontId="5" fillId="0" borderId="11" xfId="0" applyNumberFormat="1" applyFont="1" applyFill="1" applyBorder="1" applyAlignment="1">
      <alignment vertical="center" wrapText="1"/>
    </xf>
    <xf numFmtId="170" fontId="5" fillId="0" borderId="11" xfId="58" applyNumberFormat="1" applyFont="1" applyFill="1" applyBorder="1" applyAlignment="1">
      <alignment vertical="center" wrapText="1"/>
    </xf>
    <xf numFmtId="0" fontId="4" fillId="0" borderId="0" xfId="0" applyFont="1" applyFill="1" applyAlignment="1">
      <alignment horizontal="center" vertical="center"/>
    </xf>
    <xf numFmtId="0" fontId="0" fillId="0" borderId="0" xfId="0" applyFill="1" applyAlignment="1">
      <alignment/>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pplyProtection="1">
      <alignment horizontal="center" vertical="center" wrapText="1"/>
      <protection locked="0"/>
    </xf>
    <xf numFmtId="170" fontId="5" fillId="0" borderId="12" xfId="58" applyNumberFormat="1" applyFont="1" applyFill="1" applyBorder="1" applyAlignment="1">
      <alignment horizontal="center" vertical="center" wrapText="1"/>
    </xf>
    <xf numFmtId="170" fontId="4" fillId="0" borderId="13" xfId="58" applyNumberFormat="1" applyFont="1" applyFill="1" applyBorder="1" applyAlignment="1">
      <alignment vertical="center" wrapText="1"/>
    </xf>
    <xf numFmtId="170" fontId="4" fillId="0" borderId="14" xfId="58" applyNumberFormat="1" applyFont="1" applyFill="1" applyBorder="1" applyAlignment="1">
      <alignment vertical="center" wrapText="1"/>
    </xf>
    <xf numFmtId="170" fontId="4" fillId="0" borderId="15" xfId="58" applyNumberFormat="1" applyFont="1" applyFill="1" applyBorder="1" applyAlignment="1">
      <alignment vertical="center" wrapText="1"/>
    </xf>
    <xf numFmtId="0" fontId="11" fillId="0" borderId="0" xfId="0" applyFont="1" applyFill="1" applyAlignment="1">
      <alignment vertical="center"/>
    </xf>
    <xf numFmtId="0" fontId="12" fillId="0" borderId="0" xfId="0"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horizontal="justify" vertical="center" wrapText="1"/>
    </xf>
    <xf numFmtId="0" fontId="5" fillId="0" borderId="0" xfId="0" applyFont="1" applyFill="1" applyAlignment="1">
      <alignment vertical="center" wrapText="1"/>
    </xf>
    <xf numFmtId="0" fontId="5" fillId="0" borderId="0" xfId="0" applyFont="1" applyFill="1" applyAlignment="1">
      <alignment horizontal="right" vertical="center" wrapText="1"/>
    </xf>
    <xf numFmtId="0" fontId="13" fillId="0" borderId="0" xfId="0" applyFont="1" applyFill="1" applyAlignment="1">
      <alignment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0" borderId="11" xfId="0" applyFont="1" applyFill="1" applyBorder="1" applyAlignment="1">
      <alignment horizontal="justify" vertical="center" wrapText="1"/>
    </xf>
    <xf numFmtId="168" fontId="1" fillId="0" borderId="1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2" fontId="1"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1" fontId="1" fillId="0" borderId="0" xfId="0" applyNumberFormat="1" applyFont="1" applyFill="1" applyAlignment="1">
      <alignment horizontal="left" vertical="center" wrapText="1"/>
    </xf>
    <xf numFmtId="169" fontId="13" fillId="0" borderId="0" xfId="0" applyNumberFormat="1" applyFont="1" applyFill="1" applyAlignment="1">
      <alignment horizontal="center" vertical="center" wrapText="1"/>
    </xf>
    <xf numFmtId="0" fontId="1" fillId="0" borderId="0" xfId="0" applyFont="1" applyFill="1" applyAlignment="1">
      <alignment horizontal="right" vertical="center" wrapText="1"/>
    </xf>
    <xf numFmtId="0" fontId="13" fillId="0" borderId="0" xfId="0" applyFont="1" applyFill="1" applyAlignment="1">
      <alignment horizontal="left" vertical="center" wrapText="1"/>
    </xf>
    <xf numFmtId="0" fontId="1" fillId="0" borderId="0" xfId="0" applyFont="1" applyFill="1" applyAlignment="1">
      <alignment vertical="center"/>
    </xf>
    <xf numFmtId="0" fontId="5" fillId="0" borderId="0" xfId="0" applyFont="1" applyFill="1" applyAlignment="1">
      <alignment horizontal="justify" vertical="center"/>
    </xf>
    <xf numFmtId="0" fontId="13" fillId="0" borderId="0" xfId="0" applyFont="1" applyFill="1" applyAlignment="1">
      <alignment vertical="center"/>
    </xf>
    <xf numFmtId="167" fontId="1" fillId="0" borderId="11" xfId="58"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Fill="1" applyBorder="1" applyAlignment="1">
      <alignment vertical="center" wrapText="1"/>
    </xf>
    <xf numFmtId="0" fontId="2" fillId="0" borderId="0" xfId="0" applyFont="1" applyFill="1" applyAlignment="1">
      <alignment vertical="center" wrapText="1"/>
    </xf>
    <xf numFmtId="170" fontId="6" fillId="0" borderId="0" xfId="58" applyNumberFormat="1" applyFont="1" applyFill="1" applyAlignment="1">
      <alignment horizontal="left" vertical="center" wrapText="1"/>
    </xf>
    <xf numFmtId="0" fontId="1" fillId="0" borderId="11" xfId="0" applyFont="1" applyFill="1" applyBorder="1" applyAlignment="1">
      <alignment wrapText="1"/>
    </xf>
    <xf numFmtId="0" fontId="5" fillId="0" borderId="11" xfId="0" applyFont="1" applyBorder="1" applyAlignment="1">
      <alignment horizontal="center" vertical="center" wrapText="1"/>
    </xf>
    <xf numFmtId="167" fontId="1" fillId="0" borderId="11" xfId="58" applyFont="1" applyFill="1" applyBorder="1" applyAlignment="1">
      <alignment vertical="center" wrapText="1"/>
    </xf>
    <xf numFmtId="172" fontId="5" fillId="0" borderId="0" xfId="0" applyNumberFormat="1" applyFont="1" applyFill="1" applyBorder="1" applyAlignment="1">
      <alignment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49" fontId="1" fillId="0" borderId="11" xfId="0" applyNumberFormat="1" applyFont="1" applyFill="1" applyBorder="1" applyAlignment="1" applyProtection="1">
      <alignment horizontal="center" vertical="center" wrapText="1"/>
      <protection locked="0"/>
    </xf>
    <xf numFmtId="0" fontId="13" fillId="0" borderId="13" xfId="0" applyFont="1" applyFill="1" applyBorder="1" applyAlignment="1">
      <alignment vertical="center" wrapText="1"/>
    </xf>
    <xf numFmtId="0" fontId="8" fillId="0" borderId="11"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xf>
    <xf numFmtId="2" fontId="13" fillId="0" borderId="11" xfId="0" applyNumberFormat="1" applyFont="1" applyFill="1" applyBorder="1" applyAlignment="1">
      <alignment horizontal="center" vertical="center" wrapText="1"/>
    </xf>
    <xf numFmtId="0" fontId="2" fillId="0" borderId="0" xfId="0" applyFont="1" applyFill="1" applyAlignment="1">
      <alignment/>
    </xf>
    <xf numFmtId="171" fontId="5" fillId="0" borderId="11" xfId="58" applyNumberFormat="1" applyFont="1" applyFill="1" applyBorder="1" applyAlignment="1">
      <alignment vertical="center" wrapText="1"/>
    </xf>
    <xf numFmtId="0" fontId="1" fillId="0" borderId="0" xfId="0" applyFont="1" applyFill="1" applyAlignment="1">
      <alignment horizontal="center" vertical="center" wrapText="1"/>
    </xf>
    <xf numFmtId="2" fontId="13" fillId="0" borderId="0" xfId="0" applyNumberFormat="1" applyFont="1" applyFill="1" applyAlignment="1">
      <alignment horizontal="center" vertical="center" wrapText="1"/>
    </xf>
    <xf numFmtId="2" fontId="5" fillId="0" borderId="11" xfId="58" applyNumberFormat="1" applyFont="1" applyFill="1" applyBorder="1" applyAlignment="1">
      <alignment horizontal="center" vertical="center" wrapText="1"/>
    </xf>
    <xf numFmtId="169" fontId="13" fillId="0" borderId="0" xfId="0" applyNumberFormat="1" applyFont="1" applyFill="1" applyAlignment="1">
      <alignment horizontal="left" vertical="center" wrapText="1"/>
    </xf>
    <xf numFmtId="169" fontId="5" fillId="0" borderId="11" xfId="0" applyNumberFormat="1" applyFont="1" applyFill="1" applyBorder="1" applyAlignment="1">
      <alignment horizontal="right" vertical="center" wrapText="1"/>
    </xf>
    <xf numFmtId="0" fontId="13" fillId="0" borderId="0" xfId="0" applyFont="1" applyFill="1" applyAlignment="1">
      <alignment horizontal="center" vertical="center" wrapText="1"/>
    </xf>
    <xf numFmtId="171" fontId="1" fillId="0" borderId="11" xfId="58" applyNumberFormat="1" applyFont="1" applyFill="1" applyBorder="1" applyAlignment="1">
      <alignment horizontal="center" vertical="center" wrapText="1"/>
    </xf>
    <xf numFmtId="0" fontId="6" fillId="0" borderId="11" xfId="0" applyFont="1" applyFill="1" applyBorder="1" applyAlignment="1">
      <alignment vertical="center" wrapText="1"/>
    </xf>
    <xf numFmtId="169" fontId="5" fillId="0" borderId="11" xfId="58" applyNumberFormat="1" applyFont="1" applyFill="1" applyBorder="1" applyAlignment="1">
      <alignment horizontal="center" vertical="center" wrapText="1"/>
    </xf>
    <xf numFmtId="169" fontId="6" fillId="0" borderId="11" xfId="0" applyNumberFormat="1" applyFont="1" applyFill="1" applyBorder="1" applyAlignment="1">
      <alignment horizontal="center" vertical="center" wrapText="1"/>
    </xf>
    <xf numFmtId="171" fontId="6" fillId="0" borderId="11" xfId="58" applyNumberFormat="1" applyFont="1" applyFill="1" applyBorder="1" applyAlignment="1">
      <alignment horizontal="center" vertical="center" wrapText="1"/>
    </xf>
    <xf numFmtId="171" fontId="8" fillId="0" borderId="11" xfId="58"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0" xfId="0" applyFont="1" applyFill="1" applyBorder="1" applyAlignment="1">
      <alignment horizontal="center"/>
    </xf>
    <xf numFmtId="0" fontId="5"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1"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vertical="center" wrapText="1"/>
    </xf>
    <xf numFmtId="0" fontId="0" fillId="0" borderId="0" xfId="0" applyAlignment="1">
      <alignment horizontal="right" vertical="center" wrapText="1"/>
    </xf>
    <xf numFmtId="0" fontId="1" fillId="0" borderId="0" xfId="0" applyFont="1" applyFill="1" applyAlignment="1">
      <alignment horizontal="right" vertical="center" wrapText="1"/>
    </xf>
    <xf numFmtId="0" fontId="0" fillId="0" borderId="0" xfId="0" applyAlignment="1">
      <alignment vertical="center" wrapText="1"/>
    </xf>
    <xf numFmtId="0" fontId="13" fillId="0" borderId="0" xfId="0" applyFont="1" applyFill="1" applyAlignment="1">
      <alignment horizontal="left"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center" wrapText="1"/>
    </xf>
    <xf numFmtId="0" fontId="1" fillId="0" borderId="0" xfId="0" applyFont="1" applyAlignment="1">
      <alignment wrapText="1"/>
    </xf>
    <xf numFmtId="0" fontId="0" fillId="0" borderId="0" xfId="0" applyFill="1" applyAlignment="1">
      <alignment horizontal="center" vertical="center" wrapText="1"/>
    </xf>
    <xf numFmtId="0" fontId="1" fillId="0" borderId="0" xfId="0" applyFont="1" applyFill="1" applyAlignment="1">
      <alignment vertical="center" wrapText="1"/>
    </xf>
    <xf numFmtId="0" fontId="15" fillId="0" borderId="0" xfId="0" applyFont="1" applyAlignment="1">
      <alignment vertical="center" wrapText="1"/>
    </xf>
    <xf numFmtId="0" fontId="4" fillId="0" borderId="0" xfId="0" applyFont="1" applyFill="1" applyBorder="1" applyAlignment="1" quotePrefix="1">
      <alignment horizontal="center" vertical="center" wrapText="1"/>
    </xf>
    <xf numFmtId="0" fontId="0" fillId="0" borderId="0" xfId="0" applyFill="1" applyAlignment="1">
      <alignment horizontal="right" vertical="center" wrapText="1"/>
    </xf>
    <xf numFmtId="0" fontId="1" fillId="0" borderId="0" xfId="0" applyFont="1" applyFill="1" applyAlignment="1">
      <alignment horizontal="center" vertical="center" wrapText="1"/>
    </xf>
    <xf numFmtId="0" fontId="15" fillId="0" borderId="0" xfId="0" applyFont="1" applyFill="1" applyAlignment="1">
      <alignment vertical="center" wrapText="1"/>
    </xf>
    <xf numFmtId="0" fontId="13"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13" fillId="0" borderId="0" xfId="0" applyFont="1" applyFill="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1" xfId="0" applyFont="1" applyFill="1" applyBorder="1" applyAlignment="1">
      <alignment horizontal="left" vertical="center" wrapText="1"/>
    </xf>
    <xf numFmtId="0" fontId="2" fillId="0" borderId="16" xfId="0" applyFont="1" applyFill="1" applyBorder="1" applyAlignment="1">
      <alignment horizontal="center" vertical="center"/>
    </xf>
    <xf numFmtId="0" fontId="5" fillId="0" borderId="10" xfId="0" applyFont="1" applyFill="1" applyBorder="1" applyAlignment="1" quotePrefix="1">
      <alignment horizontal="left" vertical="center" wrapText="1"/>
    </xf>
    <xf numFmtId="0" fontId="7"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171" fontId="6" fillId="0" borderId="13" xfId="58"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H39"/>
  <sheetViews>
    <sheetView zoomScalePageLayoutView="0" workbookViewId="0" topLeftCell="A26">
      <selection activeCell="G19" sqref="G19"/>
    </sheetView>
  </sheetViews>
  <sheetFormatPr defaultColWidth="9.140625" defaultRowHeight="12.75"/>
  <cols>
    <col min="1" max="1" width="4.28125" style="3" customWidth="1"/>
    <col min="2" max="2" width="8.421875" style="3" customWidth="1"/>
    <col min="3" max="3" width="37.7109375" style="3" customWidth="1"/>
    <col min="4" max="4" width="12.00390625" style="3" customWidth="1"/>
    <col min="5" max="5" width="12.8515625" style="3" customWidth="1"/>
    <col min="6" max="6" width="12.140625" style="3" customWidth="1"/>
    <col min="7" max="7" width="46.28125" style="3" customWidth="1"/>
    <col min="8" max="16384" width="9.140625" style="3" customWidth="1"/>
  </cols>
  <sheetData>
    <row r="1" ht="15.75">
      <c r="F1" s="3" t="s">
        <v>42</v>
      </c>
    </row>
    <row r="2" spans="1:6" ht="15.75">
      <c r="A2" s="101" t="s">
        <v>43</v>
      </c>
      <c r="B2" s="101"/>
      <c r="C2" s="101"/>
      <c r="D2" s="101"/>
      <c r="E2" s="101"/>
      <c r="F2" s="101"/>
    </row>
    <row r="3" spans="1:6" ht="15.75">
      <c r="A3" s="101" t="s">
        <v>40</v>
      </c>
      <c r="B3" s="101"/>
      <c r="C3" s="101"/>
      <c r="D3" s="101"/>
      <c r="E3" s="101"/>
      <c r="F3" s="101"/>
    </row>
    <row r="4" ht="15.75">
      <c r="A4" s="28"/>
    </row>
    <row r="5" spans="1:6" ht="27.75" customHeight="1">
      <c r="A5" s="20" t="s">
        <v>44</v>
      </c>
      <c r="B5" s="4" t="s">
        <v>45</v>
      </c>
      <c r="C5" s="102" t="s">
        <v>146</v>
      </c>
      <c r="D5" s="102"/>
      <c r="E5" s="102"/>
      <c r="F5" s="102"/>
    </row>
    <row r="6" spans="2:6" s="1" customFormat="1" ht="12.75">
      <c r="B6" s="30" t="s">
        <v>0</v>
      </c>
      <c r="C6" s="103" t="s">
        <v>1</v>
      </c>
      <c r="D6" s="103"/>
      <c r="E6" s="103"/>
      <c r="F6" s="103"/>
    </row>
    <row r="8" ht="15.75">
      <c r="A8" s="3" t="s">
        <v>46</v>
      </c>
    </row>
    <row r="10" spans="1:6" ht="31.5" customHeight="1">
      <c r="A10" s="99" t="s">
        <v>4</v>
      </c>
      <c r="B10" s="99" t="s">
        <v>47</v>
      </c>
      <c r="C10" s="99" t="s">
        <v>48</v>
      </c>
      <c r="D10" s="100" t="s">
        <v>9</v>
      </c>
      <c r="E10" s="100"/>
      <c r="F10" s="100"/>
    </row>
    <row r="11" spans="1:6" ht="38.25">
      <c r="A11" s="99"/>
      <c r="B11" s="99"/>
      <c r="C11" s="99"/>
      <c r="D11" s="74" t="s">
        <v>10</v>
      </c>
      <c r="E11" s="74" t="s">
        <v>11</v>
      </c>
      <c r="F11" s="74" t="s">
        <v>12</v>
      </c>
    </row>
    <row r="12" spans="1:6" ht="15.75">
      <c r="A12" s="11">
        <v>1</v>
      </c>
      <c r="B12" s="11">
        <v>2</v>
      </c>
      <c r="C12" s="11">
        <v>3</v>
      </c>
      <c r="D12" s="11">
        <v>4</v>
      </c>
      <c r="E12" s="11">
        <v>5</v>
      </c>
      <c r="F12" s="11">
        <v>6</v>
      </c>
    </row>
    <row r="13" spans="1:8" ht="45" customHeight="1">
      <c r="A13" s="11">
        <v>1</v>
      </c>
      <c r="B13" s="70" t="s">
        <v>23</v>
      </c>
      <c r="C13" s="71" t="s">
        <v>38</v>
      </c>
      <c r="D13" s="22">
        <v>246.3</v>
      </c>
      <c r="E13" s="14"/>
      <c r="F13" s="14"/>
      <c r="G13" s="32"/>
      <c r="H13" s="32"/>
    </row>
    <row r="14" spans="1:8" ht="60">
      <c r="A14" s="11">
        <v>2</v>
      </c>
      <c r="B14" s="70" t="s">
        <v>109</v>
      </c>
      <c r="C14" s="13" t="s">
        <v>125</v>
      </c>
      <c r="D14" s="22">
        <v>310</v>
      </c>
      <c r="E14" s="14"/>
      <c r="F14" s="14"/>
      <c r="G14" s="32"/>
      <c r="H14" s="32"/>
    </row>
    <row r="15" spans="1:8" ht="30">
      <c r="A15" s="11">
        <v>3</v>
      </c>
      <c r="B15" s="70" t="s">
        <v>29</v>
      </c>
      <c r="C15" s="13" t="s">
        <v>26</v>
      </c>
      <c r="D15" s="22"/>
      <c r="E15" s="22">
        <v>205</v>
      </c>
      <c r="F15" s="11"/>
      <c r="G15" s="32"/>
      <c r="H15" s="32"/>
    </row>
    <row r="16" spans="1:8" ht="60">
      <c r="A16" s="11">
        <v>4</v>
      </c>
      <c r="B16" s="70" t="s">
        <v>30</v>
      </c>
      <c r="C16" s="13" t="s">
        <v>124</v>
      </c>
      <c r="D16" s="22">
        <v>425</v>
      </c>
      <c r="E16" s="11"/>
      <c r="F16" s="11"/>
      <c r="G16" s="32"/>
      <c r="H16" s="32"/>
    </row>
    <row r="17" spans="1:8" ht="45">
      <c r="A17" s="11">
        <v>5</v>
      </c>
      <c r="B17" s="70" t="s">
        <v>36</v>
      </c>
      <c r="C17" s="13" t="s">
        <v>37</v>
      </c>
      <c r="D17" s="22">
        <v>225</v>
      </c>
      <c r="E17" s="11"/>
      <c r="F17" s="11"/>
      <c r="G17" s="32"/>
      <c r="H17" s="32"/>
    </row>
    <row r="18" spans="1:8" ht="45">
      <c r="A18" s="11">
        <v>6</v>
      </c>
      <c r="B18" s="70" t="s">
        <v>128</v>
      </c>
      <c r="C18" s="13" t="s">
        <v>201</v>
      </c>
      <c r="D18" s="22">
        <v>209.7</v>
      </c>
      <c r="E18" s="84"/>
      <c r="F18" s="11"/>
      <c r="G18" s="32"/>
      <c r="H18" s="32"/>
    </row>
    <row r="19" spans="1:8" ht="102.75" customHeight="1">
      <c r="A19" s="11">
        <v>7</v>
      </c>
      <c r="B19" s="70" t="s">
        <v>27</v>
      </c>
      <c r="C19" s="13" t="s">
        <v>28</v>
      </c>
      <c r="D19" s="22"/>
      <c r="E19" s="82"/>
      <c r="F19" s="22">
        <v>100</v>
      </c>
      <c r="G19" s="32"/>
      <c r="H19" s="32"/>
    </row>
    <row r="20" spans="1:8" ht="30">
      <c r="A20" s="11">
        <v>8</v>
      </c>
      <c r="B20" s="70" t="s">
        <v>31</v>
      </c>
      <c r="C20" s="13" t="s">
        <v>32</v>
      </c>
      <c r="D20" s="14"/>
      <c r="E20" s="22">
        <v>208.8</v>
      </c>
      <c r="F20" s="14"/>
      <c r="G20" s="69"/>
      <c r="H20" s="32"/>
    </row>
    <row r="21" spans="1:8" ht="15.75" hidden="1">
      <c r="A21" s="11">
        <v>9</v>
      </c>
      <c r="B21" s="70"/>
      <c r="C21" s="13"/>
      <c r="D21" s="14"/>
      <c r="E21" s="14"/>
      <c r="F21" s="14"/>
      <c r="G21" s="32"/>
      <c r="H21" s="32"/>
    </row>
    <row r="22" spans="1:8" ht="15.75" hidden="1">
      <c r="A22" s="11">
        <v>10</v>
      </c>
      <c r="B22" s="70"/>
      <c r="C22" s="13"/>
      <c r="D22" s="14"/>
      <c r="E22" s="14"/>
      <c r="F22" s="14"/>
      <c r="G22" s="32"/>
      <c r="H22" s="32"/>
    </row>
    <row r="23" spans="1:8" ht="15.75" hidden="1">
      <c r="A23" s="11">
        <v>11</v>
      </c>
      <c r="B23" s="70"/>
      <c r="C23" s="13"/>
      <c r="D23" s="14"/>
      <c r="E23" s="14"/>
      <c r="F23" s="14"/>
      <c r="G23" s="32"/>
      <c r="H23" s="32"/>
    </row>
    <row r="24" spans="1:8" ht="15.75" hidden="1">
      <c r="A24" s="11">
        <v>12</v>
      </c>
      <c r="B24" s="70"/>
      <c r="C24" s="13"/>
      <c r="D24" s="14"/>
      <c r="E24" s="14"/>
      <c r="F24" s="14"/>
      <c r="G24" s="32"/>
      <c r="H24" s="32"/>
    </row>
    <row r="25" spans="1:8" ht="15.75" hidden="1">
      <c r="A25" s="11">
        <v>13</v>
      </c>
      <c r="B25" s="72"/>
      <c r="C25" s="13"/>
      <c r="D25" s="35"/>
      <c r="E25" s="35"/>
      <c r="F25" s="35"/>
      <c r="G25" s="32"/>
      <c r="H25" s="32"/>
    </row>
    <row r="26" spans="1:6" ht="28.5">
      <c r="A26" s="12"/>
      <c r="B26" s="71"/>
      <c r="C26" s="73" t="s">
        <v>49</v>
      </c>
      <c r="D26" s="36"/>
      <c r="E26" s="37">
        <f>(F19+E20+D18+D17+D16+D15+D14+D13+E15)/8</f>
        <v>241.225</v>
      </c>
      <c r="F26" s="38"/>
    </row>
    <row r="27" ht="15.75">
      <c r="A27" s="39" t="s">
        <v>50</v>
      </c>
    </row>
    <row r="28" ht="7.5" customHeight="1"/>
    <row r="29" ht="15.75">
      <c r="A29" s="3" t="s">
        <v>51</v>
      </c>
    </row>
    <row r="30" ht="9.75" customHeight="1"/>
    <row r="31" spans="1:6" ht="64.5" customHeight="1">
      <c r="A31" s="11" t="s">
        <v>4</v>
      </c>
      <c r="B31" s="11" t="s">
        <v>47</v>
      </c>
      <c r="C31" s="11" t="s">
        <v>52</v>
      </c>
      <c r="D31" s="94" t="s">
        <v>15</v>
      </c>
      <c r="E31" s="94"/>
      <c r="F31" s="94"/>
    </row>
    <row r="32" spans="1:6" ht="15.75">
      <c r="A32" s="11">
        <v>1</v>
      </c>
      <c r="B32" s="11">
        <v>2</v>
      </c>
      <c r="C32" s="11">
        <v>3</v>
      </c>
      <c r="D32" s="94">
        <v>4</v>
      </c>
      <c r="E32" s="94"/>
      <c r="F32" s="94"/>
    </row>
    <row r="33" spans="1:6" ht="15.75">
      <c r="A33" s="11"/>
      <c r="B33" s="31"/>
      <c r="C33" s="33"/>
      <c r="D33" s="95"/>
      <c r="E33" s="95"/>
      <c r="F33" s="95"/>
    </row>
    <row r="34" spans="1:6" ht="58.5" customHeight="1">
      <c r="A34" s="11"/>
      <c r="B34" s="34"/>
      <c r="C34" s="33"/>
      <c r="D34" s="96"/>
      <c r="E34" s="97"/>
      <c r="F34" s="98"/>
    </row>
    <row r="35" ht="18.75">
      <c r="A35" s="40" t="s">
        <v>53</v>
      </c>
    </row>
    <row r="37" spans="2:3" ht="14.25" customHeight="1">
      <c r="B37" s="92"/>
      <c r="C37" s="92"/>
    </row>
    <row r="38" spans="2:6" ht="36" customHeight="1">
      <c r="B38" s="92" t="s">
        <v>145</v>
      </c>
      <c r="C38" s="92"/>
      <c r="D38" s="20"/>
      <c r="E38" s="93" t="s">
        <v>110</v>
      </c>
      <c r="F38" s="93"/>
    </row>
    <row r="39" spans="4:6" ht="14.25" customHeight="1">
      <c r="D39" s="75" t="s">
        <v>16</v>
      </c>
      <c r="E39" s="75" t="s">
        <v>54</v>
      </c>
      <c r="F39" s="75"/>
    </row>
  </sheetData>
  <sheetProtection/>
  <mergeCells count="15">
    <mergeCell ref="A10:A11"/>
    <mergeCell ref="B10:B11"/>
    <mergeCell ref="C10:C11"/>
    <mergeCell ref="D10:F10"/>
    <mergeCell ref="A2:F2"/>
    <mergeCell ref="A3:F3"/>
    <mergeCell ref="C5:F5"/>
    <mergeCell ref="C6:F6"/>
    <mergeCell ref="B37:C37"/>
    <mergeCell ref="B38:C38"/>
    <mergeCell ref="E38:F38"/>
    <mergeCell ref="D31:F31"/>
    <mergeCell ref="D32:F32"/>
    <mergeCell ref="D33:F33"/>
    <mergeCell ref="D34:F3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K33"/>
  <sheetViews>
    <sheetView view="pageBreakPreview" zoomScaleSheetLayoutView="100" zoomScalePageLayoutView="0" workbookViewId="0" topLeftCell="A9">
      <selection activeCell="C9" sqref="C9:F9"/>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8" ht="16.5" customHeight="1">
      <c r="A5" s="3" t="s">
        <v>21</v>
      </c>
      <c r="B5" s="4" t="s">
        <v>24</v>
      </c>
      <c r="C5" s="102" t="s">
        <v>147</v>
      </c>
      <c r="D5" s="102"/>
      <c r="E5" s="102"/>
      <c r="F5" s="102"/>
      <c r="G5" s="6"/>
      <c r="H5" s="6"/>
    </row>
    <row r="6" spans="1:11" s="6" customFormat="1" ht="16.5" customHeight="1">
      <c r="A6" s="7"/>
      <c r="B6" s="8" t="s">
        <v>0</v>
      </c>
      <c r="C6" s="1" t="s">
        <v>1</v>
      </c>
      <c r="D6" s="1"/>
      <c r="E6" s="1"/>
      <c r="F6" s="1"/>
      <c r="I6" s="1"/>
      <c r="J6" s="1"/>
      <c r="K6" s="1"/>
    </row>
    <row r="7" spans="1:8" ht="16.5" customHeight="1">
      <c r="A7" s="3" t="s">
        <v>2</v>
      </c>
      <c r="B7" s="5" t="s">
        <v>25</v>
      </c>
      <c r="C7" s="102" t="s">
        <v>147</v>
      </c>
      <c r="D7" s="102"/>
      <c r="E7" s="102"/>
      <c r="F7" s="102"/>
      <c r="G7" s="6"/>
      <c r="H7" s="6"/>
    </row>
    <row r="8" spans="1:8" ht="16.5" customHeight="1">
      <c r="A8" s="3"/>
      <c r="B8" s="8" t="s">
        <v>0</v>
      </c>
      <c r="C8" s="1" t="s">
        <v>1</v>
      </c>
      <c r="G8" s="6"/>
      <c r="H8" s="6"/>
    </row>
    <row r="9" spans="1:11" ht="30" customHeight="1">
      <c r="A9" s="3" t="s">
        <v>3</v>
      </c>
      <c r="B9" s="4" t="s">
        <v>23</v>
      </c>
      <c r="C9" s="141" t="s">
        <v>38</v>
      </c>
      <c r="D9" s="141"/>
      <c r="E9" s="141"/>
      <c r="F9" s="141"/>
      <c r="G9" s="6"/>
      <c r="H9" s="6"/>
      <c r="I9" s="9"/>
      <c r="J9" s="9"/>
      <c r="K9" s="9"/>
    </row>
    <row r="10" spans="2:8" ht="12.75">
      <c r="B10" s="8" t="s">
        <v>0</v>
      </c>
      <c r="C10" s="1" t="s">
        <v>6</v>
      </c>
      <c r="G10" s="6"/>
      <c r="H10" s="6"/>
    </row>
    <row r="11" spans="7:8" ht="12.75">
      <c r="G11" s="6"/>
      <c r="H11" s="6"/>
    </row>
    <row r="12" spans="2:8" ht="15.75">
      <c r="B12" s="3" t="s">
        <v>8</v>
      </c>
      <c r="G12" s="6"/>
      <c r="H12" s="6"/>
    </row>
    <row r="13" spans="2:8" ht="15.75">
      <c r="B13" s="3"/>
      <c r="G13" s="6"/>
      <c r="H13" s="6"/>
    </row>
    <row r="14" spans="2:6" ht="25.5" customHeight="1">
      <c r="B14" s="138" t="s">
        <v>4</v>
      </c>
      <c r="C14" s="139" t="s">
        <v>18</v>
      </c>
      <c r="D14" s="138" t="s">
        <v>9</v>
      </c>
      <c r="E14" s="138"/>
      <c r="F14" s="138"/>
    </row>
    <row r="15" spans="2:6" ht="25.5">
      <c r="B15" s="138"/>
      <c r="C15" s="140"/>
      <c r="D15" s="10" t="s">
        <v>10</v>
      </c>
      <c r="E15" s="10" t="s">
        <v>11</v>
      </c>
      <c r="F15" s="10" t="s">
        <v>12</v>
      </c>
    </row>
    <row r="16" spans="2:6" ht="15.75">
      <c r="B16" s="11">
        <v>1</v>
      </c>
      <c r="C16" s="11">
        <v>2</v>
      </c>
      <c r="D16" s="11">
        <v>3</v>
      </c>
      <c r="E16" s="11">
        <v>4</v>
      </c>
      <c r="F16" s="11">
        <v>5</v>
      </c>
    </row>
    <row r="17" spans="2:6" ht="15.75">
      <c r="B17" s="12"/>
      <c r="C17" s="12"/>
      <c r="D17" s="11" t="s">
        <v>5</v>
      </c>
      <c r="E17" s="11" t="s">
        <v>5</v>
      </c>
      <c r="F17" s="11" t="s">
        <v>5</v>
      </c>
    </row>
    <row r="18" spans="2:6" ht="69.75" customHeight="1">
      <c r="B18" s="11">
        <v>1</v>
      </c>
      <c r="C18" s="13" t="s">
        <v>112</v>
      </c>
      <c r="D18" s="14">
        <f>'Додаток 2'!D13</f>
        <v>246.3</v>
      </c>
      <c r="E18" s="14"/>
      <c r="F18" s="14"/>
    </row>
    <row r="19" spans="2:6" ht="15.75">
      <c r="B19" s="11">
        <v>2</v>
      </c>
      <c r="C19" s="13"/>
      <c r="D19" s="14"/>
      <c r="E19" s="14"/>
      <c r="F19" s="14"/>
    </row>
    <row r="20" spans="2:6" s="17" customFormat="1" ht="29.25" customHeight="1">
      <c r="B20" s="15"/>
      <c r="C20" s="12" t="s">
        <v>13</v>
      </c>
      <c r="D20" s="14">
        <f>D18</f>
        <v>246.3</v>
      </c>
      <c r="E20" s="16"/>
      <c r="F20" s="16"/>
    </row>
    <row r="21" s="19" customFormat="1" ht="11.25">
      <c r="B21" s="18" t="s">
        <v>20</v>
      </c>
    </row>
    <row r="22" ht="15.75">
      <c r="B22" s="3"/>
    </row>
    <row r="23" ht="15.75">
      <c r="B23" s="3" t="s">
        <v>14</v>
      </c>
    </row>
    <row r="24" ht="15.75" hidden="1">
      <c r="B24" s="3"/>
    </row>
    <row r="25" spans="2:6" ht="49.5" customHeight="1">
      <c r="B25" s="10" t="s">
        <v>4</v>
      </c>
      <c r="C25" s="10" t="s">
        <v>17</v>
      </c>
      <c r="D25" s="138" t="s">
        <v>15</v>
      </c>
      <c r="E25" s="138"/>
      <c r="F25" s="138"/>
    </row>
    <row r="26" spans="2:6" ht="15.75">
      <c r="B26" s="11">
        <v>1</v>
      </c>
      <c r="C26" s="11">
        <v>2</v>
      </c>
      <c r="D26" s="94">
        <v>3</v>
      </c>
      <c r="E26" s="94"/>
      <c r="F26" s="94"/>
    </row>
    <row r="27" spans="2:6" ht="15.75">
      <c r="B27" s="11"/>
      <c r="C27" s="13"/>
      <c r="D27" s="138"/>
      <c r="E27" s="138"/>
      <c r="F27" s="138"/>
    </row>
    <row r="28" spans="2:6" ht="15.75">
      <c r="B28" s="11"/>
      <c r="C28" s="13"/>
      <c r="D28" s="138"/>
      <c r="E28" s="138"/>
      <c r="F28" s="138"/>
    </row>
    <row r="29" spans="2:3" ht="12.75">
      <c r="B29" s="18" t="s">
        <v>19</v>
      </c>
      <c r="C29" s="19"/>
    </row>
    <row r="32" spans="2:6" ht="42" customHeight="1">
      <c r="B32" s="92" t="s">
        <v>148</v>
      </c>
      <c r="C32" s="92"/>
      <c r="D32" s="20"/>
      <c r="E32" s="93" t="s">
        <v>110</v>
      </c>
      <c r="F32" s="93"/>
    </row>
    <row r="33" spans="2:6" ht="15.75">
      <c r="B33" s="21"/>
      <c r="C33" s="21"/>
      <c r="D33" s="76" t="s">
        <v>16</v>
      </c>
      <c r="E33" s="142" t="s">
        <v>41</v>
      </c>
      <c r="F33" s="142"/>
    </row>
  </sheetData>
  <sheetProtection/>
  <mergeCells count="15">
    <mergeCell ref="D26:F26"/>
    <mergeCell ref="B32:C32"/>
    <mergeCell ref="D27:F27"/>
    <mergeCell ref="D28:F28"/>
    <mergeCell ref="E32:F32"/>
    <mergeCell ref="E33:F33"/>
    <mergeCell ref="D25:F25"/>
    <mergeCell ref="B2:F2"/>
    <mergeCell ref="B3:F3"/>
    <mergeCell ref="B14:B15"/>
    <mergeCell ref="D14:F14"/>
    <mergeCell ref="C14:C15"/>
    <mergeCell ref="C5:F5"/>
    <mergeCell ref="C7:F7"/>
    <mergeCell ref="C9:F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F31"/>
  <sheetViews>
    <sheetView view="pageBreakPreview" zoomScaleSheetLayoutView="100" zoomScalePageLayoutView="0" workbookViewId="0" topLeftCell="A1">
      <selection activeCell="J20" sqref="J20"/>
    </sheetView>
  </sheetViews>
  <sheetFormatPr defaultColWidth="9.140625" defaultRowHeight="12.75"/>
  <cols>
    <col min="1" max="1" width="3.421875" style="29" customWidth="1"/>
    <col min="2" max="2" width="12.28125" style="29" customWidth="1"/>
    <col min="3" max="3" width="35.7109375" style="29" customWidth="1"/>
    <col min="4" max="4" width="11.28125" style="29" customWidth="1"/>
    <col min="5" max="5" width="11.7109375" style="29" customWidth="1"/>
    <col min="6" max="6" width="13.00390625" style="29" customWidth="1"/>
    <col min="7" max="16384" width="9.140625" style="29" customWidth="1"/>
  </cols>
  <sheetData>
    <row r="1" spans="1:6" ht="12.75">
      <c r="A1" s="1"/>
      <c r="B1" s="1"/>
      <c r="C1" s="1"/>
      <c r="D1" s="1"/>
      <c r="E1" s="1"/>
      <c r="F1" s="1" t="s">
        <v>22</v>
      </c>
    </row>
    <row r="2" spans="1:6" ht="15.75">
      <c r="A2" s="1"/>
      <c r="B2" s="101" t="s">
        <v>7</v>
      </c>
      <c r="C2" s="101"/>
      <c r="D2" s="101"/>
      <c r="E2" s="101"/>
      <c r="F2" s="101"/>
    </row>
    <row r="3" spans="1:6" ht="15.75">
      <c r="A3" s="1"/>
      <c r="B3" s="101" t="s">
        <v>40</v>
      </c>
      <c r="C3" s="101"/>
      <c r="D3" s="101"/>
      <c r="E3" s="101"/>
      <c r="F3" s="101"/>
    </row>
    <row r="4" spans="1:6" ht="15.75">
      <c r="A4" s="1"/>
      <c r="B4" s="2"/>
      <c r="C4" s="1"/>
      <c r="D4" s="1"/>
      <c r="E4" s="1"/>
      <c r="F4" s="1"/>
    </row>
    <row r="5" spans="1:6" ht="29.25" customHeight="1">
      <c r="A5" s="3" t="s">
        <v>21</v>
      </c>
      <c r="B5" s="4" t="s">
        <v>24</v>
      </c>
      <c r="C5" s="102" t="s">
        <v>147</v>
      </c>
      <c r="D5" s="102"/>
      <c r="E5" s="102"/>
      <c r="F5" s="102"/>
    </row>
    <row r="6" spans="1:6" ht="15.75">
      <c r="A6" s="7"/>
      <c r="B6" s="8" t="s">
        <v>0</v>
      </c>
      <c r="C6" s="1" t="s">
        <v>1</v>
      </c>
      <c r="D6" s="1"/>
      <c r="E6" s="1"/>
      <c r="F6" s="1"/>
    </row>
    <row r="7" spans="1:6" ht="32.25" customHeight="1">
      <c r="A7" s="3" t="s">
        <v>2</v>
      </c>
      <c r="B7" s="5" t="s">
        <v>25</v>
      </c>
      <c r="C7" s="102" t="s">
        <v>147</v>
      </c>
      <c r="D7" s="102"/>
      <c r="E7" s="102"/>
      <c r="F7" s="102"/>
    </row>
    <row r="8" spans="1:6" ht="15.75">
      <c r="A8" s="3"/>
      <c r="B8" s="8" t="s">
        <v>0</v>
      </c>
      <c r="C8" s="1" t="s">
        <v>1</v>
      </c>
      <c r="D8" s="1"/>
      <c r="E8" s="1"/>
      <c r="F8" s="1"/>
    </row>
    <row r="9" spans="1:6" ht="33" customHeight="1">
      <c r="A9" s="3" t="s">
        <v>3</v>
      </c>
      <c r="B9" s="4" t="s">
        <v>109</v>
      </c>
      <c r="C9" s="102" t="s">
        <v>117</v>
      </c>
      <c r="D9" s="102"/>
      <c r="E9" s="102"/>
      <c r="F9" s="102"/>
    </row>
    <row r="10" spans="1:6" ht="12.75">
      <c r="A10" s="1"/>
      <c r="B10" s="8" t="s">
        <v>0</v>
      </c>
      <c r="C10" s="1" t="s">
        <v>6</v>
      </c>
      <c r="D10" s="1"/>
      <c r="E10" s="1"/>
      <c r="F10" s="1"/>
    </row>
    <row r="11" spans="1:6" ht="12.75">
      <c r="A11" s="1"/>
      <c r="B11" s="1"/>
      <c r="C11" s="1"/>
      <c r="D11" s="1"/>
      <c r="E11" s="1"/>
      <c r="F11" s="1"/>
    </row>
    <row r="12" spans="1:6" ht="15.75">
      <c r="A12" s="1"/>
      <c r="B12" s="3" t="s">
        <v>8</v>
      </c>
      <c r="C12" s="1"/>
      <c r="D12" s="1"/>
      <c r="E12" s="1"/>
      <c r="F12" s="1"/>
    </row>
    <row r="13" spans="1:6" ht="15.75">
      <c r="A13" s="1"/>
      <c r="B13" s="3"/>
      <c r="C13" s="1"/>
      <c r="D13" s="1"/>
      <c r="E13" s="1"/>
      <c r="F13" s="1"/>
    </row>
    <row r="14" spans="1:6" ht="12.75">
      <c r="A14" s="1"/>
      <c r="B14" s="138" t="s">
        <v>4</v>
      </c>
      <c r="C14" s="139" t="s">
        <v>18</v>
      </c>
      <c r="D14" s="138" t="s">
        <v>9</v>
      </c>
      <c r="E14" s="138"/>
      <c r="F14" s="138"/>
    </row>
    <row r="15" spans="1:6" ht="25.5">
      <c r="A15" s="1"/>
      <c r="B15" s="138"/>
      <c r="C15" s="140"/>
      <c r="D15" s="10" t="s">
        <v>10</v>
      </c>
      <c r="E15" s="10" t="s">
        <v>11</v>
      </c>
      <c r="F15" s="10" t="s">
        <v>12</v>
      </c>
    </row>
    <row r="16" spans="1:6" ht="15.75">
      <c r="A16" s="1"/>
      <c r="B16" s="11">
        <v>1</v>
      </c>
      <c r="C16" s="11">
        <v>2</v>
      </c>
      <c r="D16" s="11">
        <v>3</v>
      </c>
      <c r="E16" s="11">
        <v>4</v>
      </c>
      <c r="F16" s="11">
        <v>5</v>
      </c>
    </row>
    <row r="17" spans="1:6" ht="48" customHeight="1">
      <c r="A17" s="1"/>
      <c r="B17" s="11">
        <v>1</v>
      </c>
      <c r="C17" s="13" t="s">
        <v>149</v>
      </c>
      <c r="D17" s="88">
        <v>310</v>
      </c>
      <c r="E17" s="77"/>
      <c r="F17" s="11"/>
    </row>
    <row r="18" spans="1:6" ht="15.75">
      <c r="A18" s="1"/>
      <c r="B18" s="11"/>
      <c r="C18" s="13"/>
      <c r="D18" s="23"/>
      <c r="E18" s="23"/>
      <c r="F18" s="23"/>
    </row>
    <row r="19" spans="1:6" ht="31.5">
      <c r="A19" s="17"/>
      <c r="B19" s="15"/>
      <c r="C19" s="12" t="s">
        <v>13</v>
      </c>
      <c r="D19" s="23">
        <f>D17</f>
        <v>310</v>
      </c>
      <c r="E19" s="24"/>
      <c r="F19" s="24"/>
    </row>
    <row r="20" spans="1:6" ht="12.75">
      <c r="A20" s="19"/>
      <c r="B20" s="18" t="s">
        <v>20</v>
      </c>
      <c r="C20" s="19"/>
      <c r="D20" s="19"/>
      <c r="E20" s="19"/>
      <c r="F20" s="19"/>
    </row>
    <row r="21" spans="1:6" ht="15.75">
      <c r="A21" s="1"/>
      <c r="B21" s="3"/>
      <c r="C21" s="1"/>
      <c r="D21" s="1"/>
      <c r="E21" s="1"/>
      <c r="F21" s="1"/>
    </row>
    <row r="22" spans="1:6" ht="15.75">
      <c r="A22" s="1"/>
      <c r="B22" s="3" t="s">
        <v>14</v>
      </c>
      <c r="C22" s="1"/>
      <c r="D22" s="1"/>
      <c r="E22" s="1"/>
      <c r="F22" s="1"/>
    </row>
    <row r="23" spans="1:6" ht="15.75">
      <c r="A23" s="1"/>
      <c r="B23" s="3"/>
      <c r="C23" s="1"/>
      <c r="D23" s="1"/>
      <c r="E23" s="1"/>
      <c r="F23" s="1"/>
    </row>
    <row r="24" spans="1:6" ht="12.75">
      <c r="A24" s="1"/>
      <c r="B24" s="10" t="s">
        <v>4</v>
      </c>
      <c r="C24" s="10" t="s">
        <v>17</v>
      </c>
      <c r="D24" s="138" t="s">
        <v>15</v>
      </c>
      <c r="E24" s="138"/>
      <c r="F24" s="138"/>
    </row>
    <row r="25" spans="1:6" ht="15.75">
      <c r="A25" s="1"/>
      <c r="B25" s="11">
        <v>1</v>
      </c>
      <c r="C25" s="11">
        <v>2</v>
      </c>
      <c r="D25" s="94">
        <v>3</v>
      </c>
      <c r="E25" s="94"/>
      <c r="F25" s="94"/>
    </row>
    <row r="26" spans="1:6" ht="15.75">
      <c r="A26" s="1"/>
      <c r="B26" s="11"/>
      <c r="C26" s="13"/>
      <c r="D26" s="143"/>
      <c r="E26" s="143"/>
      <c r="F26" s="143"/>
    </row>
    <row r="27" spans="1:6" ht="12.75">
      <c r="A27" s="1"/>
      <c r="B27" s="18" t="s">
        <v>19</v>
      </c>
      <c r="C27" s="19"/>
      <c r="D27" s="1"/>
      <c r="E27" s="1"/>
      <c r="F27" s="1"/>
    </row>
    <row r="28" spans="1:6" ht="12.75">
      <c r="A28" s="1"/>
      <c r="B28" s="1"/>
      <c r="C28" s="1"/>
      <c r="D28" s="1"/>
      <c r="E28" s="1"/>
      <c r="F28" s="1"/>
    </row>
    <row r="29" spans="1:6" ht="12.75">
      <c r="A29" s="1"/>
      <c r="B29" s="1"/>
      <c r="C29" s="1"/>
      <c r="D29" s="1"/>
      <c r="E29" s="1"/>
      <c r="F29" s="1"/>
    </row>
    <row r="30" spans="1:6" ht="51.75" customHeight="1">
      <c r="A30" s="1"/>
      <c r="B30" s="92" t="s">
        <v>148</v>
      </c>
      <c r="C30" s="92"/>
      <c r="D30" s="20"/>
      <c r="E30" s="93" t="s">
        <v>110</v>
      </c>
      <c r="F30" s="93"/>
    </row>
    <row r="31" spans="1:6" ht="15.75">
      <c r="A31" s="1"/>
      <c r="B31" s="21"/>
      <c r="C31" s="21"/>
      <c r="D31" s="76" t="s">
        <v>16</v>
      </c>
      <c r="E31" s="142" t="s">
        <v>41</v>
      </c>
      <c r="F31" s="142"/>
    </row>
  </sheetData>
  <sheetProtection/>
  <mergeCells count="14">
    <mergeCell ref="B2:F2"/>
    <mergeCell ref="B3:F3"/>
    <mergeCell ref="C5:F5"/>
    <mergeCell ref="C7:F7"/>
    <mergeCell ref="C9:F9"/>
    <mergeCell ref="B14:B15"/>
    <mergeCell ref="C14:C15"/>
    <mergeCell ref="D14:F14"/>
    <mergeCell ref="D24:F24"/>
    <mergeCell ref="B30:C30"/>
    <mergeCell ref="E30:F30"/>
    <mergeCell ref="D25:F25"/>
    <mergeCell ref="D26:F26"/>
    <mergeCell ref="E31:F3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F31"/>
  <sheetViews>
    <sheetView view="pageBreakPreview" zoomScaleSheetLayoutView="100" zoomScalePageLayoutView="0" workbookViewId="0" topLeftCell="A14">
      <pane xSplit="6" topLeftCell="G1" activePane="topRight" state="frozen"/>
      <selection pane="topLeft" activeCell="C17" sqref="C17"/>
      <selection pane="topRight" activeCell="E18" sqref="E18"/>
    </sheetView>
  </sheetViews>
  <sheetFormatPr defaultColWidth="9.140625" defaultRowHeight="12.75"/>
  <cols>
    <col min="1" max="1" width="3.421875" style="29" customWidth="1"/>
    <col min="2" max="2" width="12.28125" style="29" customWidth="1"/>
    <col min="3" max="3" width="35.7109375" style="29" customWidth="1"/>
    <col min="4" max="4" width="11.28125" style="29" customWidth="1"/>
    <col min="5" max="5" width="11.7109375" style="29" customWidth="1"/>
    <col min="6" max="6" width="13.00390625" style="29" customWidth="1"/>
    <col min="7" max="16384" width="9.140625" style="29" customWidth="1"/>
  </cols>
  <sheetData>
    <row r="1" spans="1:6" ht="12.75">
      <c r="A1" s="1"/>
      <c r="B1" s="1"/>
      <c r="C1" s="1"/>
      <c r="D1" s="1"/>
      <c r="E1" s="1"/>
      <c r="F1" s="1" t="s">
        <v>22</v>
      </c>
    </row>
    <row r="2" spans="1:6" ht="15.75">
      <c r="A2" s="1"/>
      <c r="B2" s="101" t="s">
        <v>7</v>
      </c>
      <c r="C2" s="101"/>
      <c r="D2" s="101"/>
      <c r="E2" s="101"/>
      <c r="F2" s="101"/>
    </row>
    <row r="3" spans="1:6" ht="15.75">
      <c r="A3" s="1"/>
      <c r="B3" s="101" t="s">
        <v>40</v>
      </c>
      <c r="C3" s="101"/>
      <c r="D3" s="101"/>
      <c r="E3" s="101"/>
      <c r="F3" s="101"/>
    </row>
    <row r="4" spans="1:6" ht="15.75">
      <c r="A4" s="1"/>
      <c r="B4" s="2"/>
      <c r="C4" s="1"/>
      <c r="D4" s="1"/>
      <c r="E4" s="1"/>
      <c r="F4" s="1"/>
    </row>
    <row r="5" spans="1:6" ht="29.25" customHeight="1">
      <c r="A5" s="3" t="s">
        <v>21</v>
      </c>
      <c r="B5" s="4" t="s">
        <v>24</v>
      </c>
      <c r="C5" s="102" t="s">
        <v>147</v>
      </c>
      <c r="D5" s="102"/>
      <c r="E5" s="102"/>
      <c r="F5" s="102"/>
    </row>
    <row r="6" spans="1:6" ht="15.75">
      <c r="A6" s="7"/>
      <c r="B6" s="8" t="s">
        <v>0</v>
      </c>
      <c r="C6" s="1" t="s">
        <v>1</v>
      </c>
      <c r="D6" s="1"/>
      <c r="E6" s="1"/>
      <c r="F6" s="1"/>
    </row>
    <row r="7" spans="1:6" ht="32.25" customHeight="1">
      <c r="A7" s="3" t="s">
        <v>2</v>
      </c>
      <c r="B7" s="5" t="s">
        <v>25</v>
      </c>
      <c r="C7" s="102" t="s">
        <v>147</v>
      </c>
      <c r="D7" s="102"/>
      <c r="E7" s="102"/>
      <c r="F7" s="102"/>
    </row>
    <row r="8" spans="1:6" ht="15.75">
      <c r="A8" s="3"/>
      <c r="B8" s="8" t="s">
        <v>0</v>
      </c>
      <c r="C8" s="1" t="s">
        <v>1</v>
      </c>
      <c r="D8" s="1"/>
      <c r="E8" s="1"/>
      <c r="F8" s="1"/>
    </row>
    <row r="9" spans="1:6" ht="25.5" customHeight="1">
      <c r="A9" s="3" t="s">
        <v>3</v>
      </c>
      <c r="B9" s="4" t="s">
        <v>29</v>
      </c>
      <c r="C9" s="141" t="s">
        <v>26</v>
      </c>
      <c r="D9" s="141"/>
      <c r="E9" s="141"/>
      <c r="F9" s="141"/>
    </row>
    <row r="10" spans="1:6" ht="12.75">
      <c r="A10" s="1"/>
      <c r="B10" s="8" t="s">
        <v>0</v>
      </c>
      <c r="C10" s="1" t="s">
        <v>6</v>
      </c>
      <c r="D10" s="1"/>
      <c r="E10" s="1"/>
      <c r="F10" s="1"/>
    </row>
    <row r="11" spans="1:6" ht="12.75">
      <c r="A11" s="1"/>
      <c r="B11" s="1"/>
      <c r="C11" s="1"/>
      <c r="D11" s="1"/>
      <c r="E11" s="1"/>
      <c r="F11" s="1"/>
    </row>
    <row r="12" spans="1:6" ht="15.75">
      <c r="A12" s="1"/>
      <c r="B12" s="3" t="s">
        <v>8</v>
      </c>
      <c r="C12" s="1"/>
      <c r="D12" s="1"/>
      <c r="E12" s="1"/>
      <c r="F12" s="1"/>
    </row>
    <row r="13" spans="1:6" ht="15.75">
      <c r="A13" s="1"/>
      <c r="B13" s="3"/>
      <c r="C13" s="1"/>
      <c r="D13" s="1"/>
      <c r="E13" s="1"/>
      <c r="F13" s="1"/>
    </row>
    <row r="14" spans="1:6" ht="12.75">
      <c r="A14" s="1"/>
      <c r="B14" s="138" t="s">
        <v>4</v>
      </c>
      <c r="C14" s="139" t="s">
        <v>18</v>
      </c>
      <c r="D14" s="138" t="s">
        <v>9</v>
      </c>
      <c r="E14" s="138"/>
      <c r="F14" s="138"/>
    </row>
    <row r="15" spans="1:6" ht="25.5">
      <c r="A15" s="1"/>
      <c r="B15" s="138"/>
      <c r="C15" s="140"/>
      <c r="D15" s="10" t="s">
        <v>10</v>
      </c>
      <c r="E15" s="10" t="s">
        <v>11</v>
      </c>
      <c r="F15" s="10" t="s">
        <v>12</v>
      </c>
    </row>
    <row r="16" spans="1:6" ht="15.75">
      <c r="A16" s="1"/>
      <c r="B16" s="11">
        <v>1</v>
      </c>
      <c r="C16" s="11">
        <v>2</v>
      </c>
      <c r="D16" s="11">
        <v>3</v>
      </c>
      <c r="E16" s="11">
        <v>4</v>
      </c>
      <c r="F16" s="11">
        <v>5</v>
      </c>
    </row>
    <row r="17" spans="1:6" ht="50.25" customHeight="1">
      <c r="A17" s="1"/>
      <c r="B17" s="11">
        <v>1</v>
      </c>
      <c r="C17" s="13" t="s">
        <v>33</v>
      </c>
      <c r="D17" s="16"/>
      <c r="E17" s="52">
        <v>205</v>
      </c>
      <c r="F17" s="11"/>
    </row>
    <row r="18" spans="1:6" ht="15.75">
      <c r="A18" s="1"/>
      <c r="B18" s="11"/>
      <c r="C18" s="13"/>
      <c r="D18" s="23"/>
      <c r="E18" s="23"/>
      <c r="F18" s="23"/>
    </row>
    <row r="19" spans="1:6" ht="31.5">
      <c r="A19" s="17"/>
      <c r="B19" s="15"/>
      <c r="C19" s="12" t="s">
        <v>13</v>
      </c>
      <c r="D19" s="24"/>
      <c r="E19" s="86">
        <f>E17</f>
        <v>205</v>
      </c>
      <c r="F19" s="24"/>
    </row>
    <row r="20" spans="1:6" ht="12.75">
      <c r="A20" s="19"/>
      <c r="B20" s="18" t="s">
        <v>20</v>
      </c>
      <c r="C20" s="19"/>
      <c r="D20" s="19"/>
      <c r="E20" s="19"/>
      <c r="F20" s="19"/>
    </row>
    <row r="21" spans="1:6" ht="15.75">
      <c r="A21" s="1"/>
      <c r="B21" s="3"/>
      <c r="C21" s="1"/>
      <c r="D21" s="1"/>
      <c r="E21" s="1"/>
      <c r="F21" s="1"/>
    </row>
    <row r="22" spans="1:6" ht="15.75">
      <c r="A22" s="1"/>
      <c r="B22" s="3" t="s">
        <v>14</v>
      </c>
      <c r="C22" s="1"/>
      <c r="D22" s="1"/>
      <c r="E22" s="1"/>
      <c r="F22" s="1"/>
    </row>
    <row r="23" spans="1:6" ht="15.75">
      <c r="A23" s="1"/>
      <c r="B23" s="3"/>
      <c r="C23" s="1"/>
      <c r="D23" s="1"/>
      <c r="E23" s="1"/>
      <c r="F23" s="1"/>
    </row>
    <row r="24" spans="1:6" ht="12.75">
      <c r="A24" s="1"/>
      <c r="B24" s="10" t="s">
        <v>4</v>
      </c>
      <c r="C24" s="10" t="s">
        <v>17</v>
      </c>
      <c r="D24" s="138" t="s">
        <v>15</v>
      </c>
      <c r="E24" s="138"/>
      <c r="F24" s="138"/>
    </row>
    <row r="25" spans="1:6" ht="15.75">
      <c r="A25" s="1"/>
      <c r="B25" s="11">
        <v>1</v>
      </c>
      <c r="C25" s="11">
        <v>2</v>
      </c>
      <c r="D25" s="94">
        <v>3</v>
      </c>
      <c r="E25" s="94"/>
      <c r="F25" s="94"/>
    </row>
    <row r="26" spans="1:6" ht="15.75">
      <c r="A26" s="1"/>
      <c r="B26" s="11"/>
      <c r="C26" s="13"/>
      <c r="D26" s="143"/>
      <c r="E26" s="143"/>
      <c r="F26" s="143"/>
    </row>
    <row r="27" spans="1:6" ht="12.75">
      <c r="A27" s="1"/>
      <c r="B27" s="18" t="s">
        <v>19</v>
      </c>
      <c r="C27" s="19"/>
      <c r="D27" s="1"/>
      <c r="E27" s="1"/>
      <c r="F27" s="1"/>
    </row>
    <row r="28" spans="1:6" ht="12.75">
      <c r="A28" s="1"/>
      <c r="B28" s="1"/>
      <c r="C28" s="1"/>
      <c r="D28" s="1"/>
      <c r="E28" s="1"/>
      <c r="F28" s="1"/>
    </row>
    <row r="29" spans="1:6" ht="12.75">
      <c r="A29" s="1"/>
      <c r="B29" s="1"/>
      <c r="C29" s="1"/>
      <c r="D29" s="1"/>
      <c r="E29" s="1"/>
      <c r="F29" s="1"/>
    </row>
    <row r="30" spans="1:6" ht="51.75" customHeight="1">
      <c r="A30" s="1"/>
      <c r="B30" s="92" t="s">
        <v>148</v>
      </c>
      <c r="C30" s="92"/>
      <c r="D30" s="20"/>
      <c r="E30" s="93" t="s">
        <v>110</v>
      </c>
      <c r="F30" s="93"/>
    </row>
    <row r="31" spans="1:6" ht="15.75">
      <c r="A31" s="1"/>
      <c r="B31" s="21"/>
      <c r="C31" s="21"/>
      <c r="D31" s="76" t="s">
        <v>16</v>
      </c>
      <c r="E31" s="142" t="s">
        <v>41</v>
      </c>
      <c r="F31" s="142"/>
    </row>
  </sheetData>
  <sheetProtection/>
  <mergeCells count="14">
    <mergeCell ref="B14:B15"/>
    <mergeCell ref="C14:C15"/>
    <mergeCell ref="D14:F14"/>
    <mergeCell ref="D24:F24"/>
    <mergeCell ref="D25:F25"/>
    <mergeCell ref="D26:F26"/>
    <mergeCell ref="B30:C30"/>
    <mergeCell ref="E30:F30"/>
    <mergeCell ref="E31:F31"/>
    <mergeCell ref="B2:F2"/>
    <mergeCell ref="B3:F3"/>
    <mergeCell ref="C5:F5"/>
    <mergeCell ref="C7:F7"/>
    <mergeCell ref="C9:F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G31"/>
  <sheetViews>
    <sheetView view="pageBreakPreview" zoomScale="115" zoomScaleSheetLayoutView="115" zoomScalePageLayoutView="0" workbookViewId="0" topLeftCell="A10">
      <selection activeCell="G18" sqref="G18"/>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7" ht="16.5" customHeight="1">
      <c r="A5" s="3" t="s">
        <v>21</v>
      </c>
      <c r="B5" s="4" t="s">
        <v>24</v>
      </c>
      <c r="C5" s="102" t="s">
        <v>147</v>
      </c>
      <c r="D5" s="102"/>
      <c r="E5" s="102"/>
      <c r="F5" s="102"/>
      <c r="G5" s="6"/>
    </row>
    <row r="6" spans="1:6" s="6" customFormat="1" ht="16.5" customHeight="1">
      <c r="A6" s="7"/>
      <c r="B6" s="8" t="s">
        <v>0</v>
      </c>
      <c r="C6" s="1" t="s">
        <v>1</v>
      </c>
      <c r="D6" s="1"/>
      <c r="E6" s="1"/>
      <c r="F6" s="1"/>
    </row>
    <row r="7" spans="1:7" ht="16.5" customHeight="1">
      <c r="A7" s="3" t="s">
        <v>2</v>
      </c>
      <c r="B7" s="5" t="s">
        <v>25</v>
      </c>
      <c r="C7" s="102" t="s">
        <v>147</v>
      </c>
      <c r="D7" s="102"/>
      <c r="E7" s="102"/>
      <c r="F7" s="102"/>
      <c r="G7" s="6"/>
    </row>
    <row r="8" spans="1:7" ht="16.5" customHeight="1">
      <c r="A8" s="3"/>
      <c r="B8" s="8" t="s">
        <v>0</v>
      </c>
      <c r="C8" s="1" t="s">
        <v>1</v>
      </c>
      <c r="G8" s="6"/>
    </row>
    <row r="9" spans="1:7" ht="39.75" customHeight="1">
      <c r="A9" s="3" t="s">
        <v>3</v>
      </c>
      <c r="B9" s="4" t="s">
        <v>30</v>
      </c>
      <c r="C9" s="141" t="s">
        <v>34</v>
      </c>
      <c r="D9" s="141"/>
      <c r="E9" s="141"/>
      <c r="F9" s="141"/>
      <c r="G9" s="6"/>
    </row>
    <row r="10" spans="2:7" ht="12.75">
      <c r="B10" s="8" t="s">
        <v>0</v>
      </c>
      <c r="C10" s="1" t="s">
        <v>6</v>
      </c>
      <c r="G10" s="6"/>
    </row>
    <row r="11" ht="12.75">
      <c r="G11" s="6"/>
    </row>
    <row r="12" spans="2:7" ht="15.75">
      <c r="B12" s="3" t="s">
        <v>8</v>
      </c>
      <c r="G12" s="6"/>
    </row>
    <row r="13" spans="2:7" ht="15.75">
      <c r="B13" s="3"/>
      <c r="G13" s="6"/>
    </row>
    <row r="14" spans="2:6" ht="25.5" customHeight="1">
      <c r="B14" s="138" t="s">
        <v>4</v>
      </c>
      <c r="C14" s="139" t="s">
        <v>18</v>
      </c>
      <c r="D14" s="138" t="s">
        <v>9</v>
      </c>
      <c r="E14" s="138"/>
      <c r="F14" s="138"/>
    </row>
    <row r="15" spans="2:6" ht="25.5">
      <c r="B15" s="138"/>
      <c r="C15" s="140"/>
      <c r="D15" s="10" t="s">
        <v>10</v>
      </c>
      <c r="E15" s="10" t="s">
        <v>11</v>
      </c>
      <c r="F15" s="10" t="s">
        <v>12</v>
      </c>
    </row>
    <row r="16" spans="2:6" ht="15" customHeight="1">
      <c r="B16" s="11">
        <v>1</v>
      </c>
      <c r="C16" s="11">
        <v>2</v>
      </c>
      <c r="D16" s="11">
        <v>3</v>
      </c>
      <c r="E16" s="11">
        <v>4</v>
      </c>
      <c r="F16" s="11">
        <v>5</v>
      </c>
    </row>
    <row r="17" spans="2:6" ht="55.5" customHeight="1">
      <c r="B17" s="11">
        <v>1</v>
      </c>
      <c r="C17" s="13" t="s">
        <v>150</v>
      </c>
      <c r="D17" s="89">
        <v>425</v>
      </c>
      <c r="E17" s="11"/>
      <c r="F17" s="11"/>
    </row>
    <row r="18" spans="2:6" ht="11.25" customHeight="1">
      <c r="B18" s="11"/>
      <c r="C18" s="13"/>
      <c r="D18" s="14"/>
      <c r="E18" s="23"/>
      <c r="F18" s="23"/>
    </row>
    <row r="19" spans="2:6" s="17" customFormat="1" ht="15" customHeight="1">
      <c r="B19" s="15"/>
      <c r="C19" s="12" t="s">
        <v>13</v>
      </c>
      <c r="D19" s="90">
        <f>D17</f>
        <v>425</v>
      </c>
      <c r="E19" s="24"/>
      <c r="F19" s="24"/>
    </row>
    <row r="20" s="19" customFormat="1" ht="11.25">
      <c r="B20" s="18" t="s">
        <v>20</v>
      </c>
    </row>
    <row r="21" ht="15.75">
      <c r="B21" s="3"/>
    </row>
    <row r="22" ht="15.75">
      <c r="B22" s="3" t="s">
        <v>14</v>
      </c>
    </row>
    <row r="23" ht="15.75" hidden="1">
      <c r="B23" s="3"/>
    </row>
    <row r="24" spans="2:6" ht="49.5" customHeight="1">
      <c r="B24" s="10" t="s">
        <v>4</v>
      </c>
      <c r="C24" s="10" t="s">
        <v>17</v>
      </c>
      <c r="D24" s="138" t="s">
        <v>15</v>
      </c>
      <c r="E24" s="138"/>
      <c r="F24" s="138"/>
    </row>
    <row r="25" spans="2:6" ht="15.75">
      <c r="B25" s="11">
        <v>1</v>
      </c>
      <c r="C25" s="11">
        <v>2</v>
      </c>
      <c r="D25" s="94">
        <v>3</v>
      </c>
      <c r="E25" s="94"/>
      <c r="F25" s="94"/>
    </row>
    <row r="26" spans="2:6" ht="15.75">
      <c r="B26" s="11"/>
      <c r="C26" s="13"/>
      <c r="D26" s="143"/>
      <c r="E26" s="143"/>
      <c r="F26" s="143"/>
    </row>
    <row r="27" spans="2:3" ht="12.75">
      <c r="B27" s="18" t="s">
        <v>19</v>
      </c>
      <c r="C27" s="19"/>
    </row>
    <row r="30" spans="2:6" ht="49.5" customHeight="1">
      <c r="B30" s="92" t="s">
        <v>148</v>
      </c>
      <c r="C30" s="92"/>
      <c r="D30" s="20"/>
      <c r="E30" s="93" t="s">
        <v>110</v>
      </c>
      <c r="F30" s="93"/>
    </row>
    <row r="31" spans="2:6" ht="15.75">
      <c r="B31" s="21"/>
      <c r="C31" s="21"/>
      <c r="D31" s="78" t="s">
        <v>16</v>
      </c>
      <c r="E31" s="144" t="s">
        <v>41</v>
      </c>
      <c r="F31" s="144"/>
    </row>
  </sheetData>
  <sheetProtection/>
  <mergeCells count="14">
    <mergeCell ref="B14:B15"/>
    <mergeCell ref="C14:C15"/>
    <mergeCell ref="D14:F14"/>
    <mergeCell ref="D24:F24"/>
    <mergeCell ref="D25:F25"/>
    <mergeCell ref="D26:F26"/>
    <mergeCell ref="B30:C30"/>
    <mergeCell ref="E30:F30"/>
    <mergeCell ref="E31:F31"/>
    <mergeCell ref="B2:F2"/>
    <mergeCell ref="B3:F3"/>
    <mergeCell ref="C5:F5"/>
    <mergeCell ref="C7:F7"/>
    <mergeCell ref="C9:F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abColor rgb="FF92D050"/>
  </sheetPr>
  <dimension ref="A1:G31"/>
  <sheetViews>
    <sheetView view="pageBreakPreview" zoomScaleSheetLayoutView="100" zoomScalePageLayoutView="0" workbookViewId="0" topLeftCell="A18">
      <selection activeCell="I24" sqref="I24"/>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7" ht="16.5" customHeight="1">
      <c r="A5" s="3" t="s">
        <v>21</v>
      </c>
      <c r="B5" s="4" t="s">
        <v>24</v>
      </c>
      <c r="C5" s="102" t="s">
        <v>147</v>
      </c>
      <c r="D5" s="102"/>
      <c r="E5" s="102"/>
      <c r="F5" s="102"/>
      <c r="G5" s="6"/>
    </row>
    <row r="6" spans="1:6" s="6" customFormat="1" ht="16.5" customHeight="1">
      <c r="A6" s="7"/>
      <c r="B6" s="8" t="s">
        <v>0</v>
      </c>
      <c r="C6" s="1" t="s">
        <v>1</v>
      </c>
      <c r="D6" s="1"/>
      <c r="E6" s="1"/>
      <c r="F6" s="1"/>
    </row>
    <row r="7" spans="1:7" ht="16.5" customHeight="1">
      <c r="A7" s="3" t="s">
        <v>2</v>
      </c>
      <c r="B7" s="5" t="s">
        <v>25</v>
      </c>
      <c r="C7" s="102" t="s">
        <v>147</v>
      </c>
      <c r="D7" s="102"/>
      <c r="E7" s="102"/>
      <c r="F7" s="102"/>
      <c r="G7" s="6"/>
    </row>
    <row r="8" spans="1:7" ht="16.5" customHeight="1">
      <c r="A8" s="3"/>
      <c r="B8" s="8" t="s">
        <v>0</v>
      </c>
      <c r="C8" s="1" t="s">
        <v>1</v>
      </c>
      <c r="G8" s="6"/>
    </row>
    <row r="9" spans="1:7" ht="39.75" customHeight="1">
      <c r="A9" s="3" t="s">
        <v>3</v>
      </c>
      <c r="B9" s="4" t="s">
        <v>36</v>
      </c>
      <c r="C9" s="145" t="s">
        <v>37</v>
      </c>
      <c r="D9" s="141"/>
      <c r="E9" s="141"/>
      <c r="F9" s="141"/>
      <c r="G9" s="6"/>
    </row>
    <row r="10" spans="2:7" ht="12.75">
      <c r="B10" s="8" t="s">
        <v>0</v>
      </c>
      <c r="C10" s="1" t="s">
        <v>6</v>
      </c>
      <c r="G10" s="6"/>
    </row>
    <row r="11" ht="12.75">
      <c r="G11" s="6"/>
    </row>
    <row r="12" spans="2:7" ht="15.75">
      <c r="B12" s="3" t="s">
        <v>8</v>
      </c>
      <c r="G12" s="6"/>
    </row>
    <row r="13" spans="2:7" ht="15.75">
      <c r="B13" s="3"/>
      <c r="G13" s="6"/>
    </row>
    <row r="14" spans="2:6" ht="25.5" customHeight="1">
      <c r="B14" s="138" t="s">
        <v>4</v>
      </c>
      <c r="C14" s="139" t="s">
        <v>18</v>
      </c>
      <c r="D14" s="138" t="s">
        <v>9</v>
      </c>
      <c r="E14" s="138"/>
      <c r="F14" s="138"/>
    </row>
    <row r="15" spans="2:6" ht="25.5">
      <c r="B15" s="138"/>
      <c r="C15" s="140"/>
      <c r="D15" s="10" t="s">
        <v>10</v>
      </c>
      <c r="E15" s="10" t="s">
        <v>11</v>
      </c>
      <c r="F15" s="10" t="s">
        <v>12</v>
      </c>
    </row>
    <row r="16" spans="2:6" ht="15" customHeight="1">
      <c r="B16" s="11">
        <v>1</v>
      </c>
      <c r="C16" s="11">
        <v>2</v>
      </c>
      <c r="D16" s="11">
        <v>3</v>
      </c>
      <c r="E16" s="11">
        <v>4</v>
      </c>
      <c r="F16" s="11">
        <v>5</v>
      </c>
    </row>
    <row r="17" spans="2:6" ht="79.5" customHeight="1">
      <c r="B17" s="11">
        <v>1</v>
      </c>
      <c r="C17" s="13" t="s">
        <v>151</v>
      </c>
      <c r="D17" s="26">
        <v>225</v>
      </c>
      <c r="E17" s="11"/>
      <c r="F17" s="11"/>
    </row>
    <row r="18" spans="2:6" ht="30.75" customHeight="1">
      <c r="B18" s="11"/>
      <c r="C18" s="13"/>
      <c r="D18" s="27"/>
      <c r="E18" s="23"/>
      <c r="F18" s="23"/>
    </row>
    <row r="19" spans="2:6" s="17" customFormat="1" ht="15" customHeight="1">
      <c r="B19" s="15"/>
      <c r="C19" s="12" t="s">
        <v>13</v>
      </c>
      <c r="D19" s="79">
        <f>D17</f>
        <v>225</v>
      </c>
      <c r="E19" s="24"/>
      <c r="F19" s="24"/>
    </row>
    <row r="20" s="19" customFormat="1" ht="11.25">
      <c r="B20" s="18" t="s">
        <v>20</v>
      </c>
    </row>
    <row r="21" ht="15.75">
      <c r="B21" s="3"/>
    </row>
    <row r="22" ht="15.75">
      <c r="B22" s="3" t="s">
        <v>14</v>
      </c>
    </row>
    <row r="23" ht="15.75" hidden="1">
      <c r="B23" s="3"/>
    </row>
    <row r="24" spans="2:6" ht="49.5" customHeight="1">
      <c r="B24" s="10" t="s">
        <v>4</v>
      </c>
      <c r="C24" s="10" t="s">
        <v>17</v>
      </c>
      <c r="D24" s="138" t="s">
        <v>15</v>
      </c>
      <c r="E24" s="138"/>
      <c r="F24" s="138"/>
    </row>
    <row r="25" spans="2:6" ht="15.75">
      <c r="B25" s="11">
        <v>1</v>
      </c>
      <c r="C25" s="11">
        <v>2</v>
      </c>
      <c r="D25" s="94">
        <v>3</v>
      </c>
      <c r="E25" s="94"/>
      <c r="F25" s="94"/>
    </row>
    <row r="26" spans="2:6" ht="15.75">
      <c r="B26" s="11"/>
      <c r="C26" s="13"/>
      <c r="D26" s="143"/>
      <c r="E26" s="143"/>
      <c r="F26" s="143"/>
    </row>
    <row r="27" spans="2:3" ht="12.75">
      <c r="B27" s="18" t="s">
        <v>19</v>
      </c>
      <c r="C27" s="19"/>
    </row>
    <row r="30" spans="2:6" ht="49.5" customHeight="1">
      <c r="B30" s="92" t="s">
        <v>148</v>
      </c>
      <c r="C30" s="92"/>
      <c r="D30" s="20"/>
      <c r="E30" s="93" t="s">
        <v>110</v>
      </c>
      <c r="F30" s="93"/>
    </row>
    <row r="31" spans="2:6" ht="15.75">
      <c r="B31" s="21"/>
      <c r="C31" s="21"/>
      <c r="D31" s="78" t="s">
        <v>16</v>
      </c>
      <c r="E31" s="144" t="s">
        <v>41</v>
      </c>
      <c r="F31" s="144"/>
    </row>
  </sheetData>
  <sheetProtection/>
  <mergeCells count="14">
    <mergeCell ref="D25:F25"/>
    <mergeCell ref="D26:F26"/>
    <mergeCell ref="B30:C30"/>
    <mergeCell ref="E30:F30"/>
    <mergeCell ref="B2:F2"/>
    <mergeCell ref="B3:F3"/>
    <mergeCell ref="C5:F5"/>
    <mergeCell ref="C7:F7"/>
    <mergeCell ref="E31:F31"/>
    <mergeCell ref="C9:F9"/>
    <mergeCell ref="B14:B15"/>
    <mergeCell ref="C14:C15"/>
    <mergeCell ref="D14:F14"/>
    <mergeCell ref="D24:F24"/>
  </mergeCells>
  <printOptions/>
  <pageMargins left="0.75" right="0.75" top="1" bottom="1" header="0.5" footer="0.5"/>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K31"/>
  <sheetViews>
    <sheetView tabSelected="1" view="pageBreakPreview" zoomScaleSheetLayoutView="100" zoomScalePageLayoutView="0" workbookViewId="0" topLeftCell="A14">
      <selection activeCell="I26" sqref="I26"/>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8" ht="16.5" customHeight="1">
      <c r="A5" s="3" t="s">
        <v>21</v>
      </c>
      <c r="B5" s="4" t="s">
        <v>24</v>
      </c>
      <c r="C5" s="102" t="s">
        <v>152</v>
      </c>
      <c r="D5" s="102"/>
      <c r="E5" s="102"/>
      <c r="F5" s="102"/>
      <c r="G5" s="6"/>
      <c r="H5" s="6"/>
    </row>
    <row r="6" spans="1:11" s="6" customFormat="1" ht="16.5" customHeight="1">
      <c r="A6" s="7"/>
      <c r="B6" s="8" t="s">
        <v>0</v>
      </c>
      <c r="C6" s="1" t="s">
        <v>1</v>
      </c>
      <c r="D6" s="1"/>
      <c r="E6" s="1"/>
      <c r="F6" s="1"/>
      <c r="I6" s="1"/>
      <c r="J6" s="1"/>
      <c r="K6" s="1"/>
    </row>
    <row r="7" spans="1:8" ht="16.5" customHeight="1">
      <c r="A7" s="3" t="s">
        <v>2</v>
      </c>
      <c r="B7" s="5" t="s">
        <v>25</v>
      </c>
      <c r="C7" s="102" t="s">
        <v>147</v>
      </c>
      <c r="D7" s="102"/>
      <c r="E7" s="102"/>
      <c r="F7" s="102"/>
      <c r="G7" s="6"/>
      <c r="H7" s="6"/>
    </row>
    <row r="8" spans="1:8" ht="16.5" customHeight="1">
      <c r="A8" s="3"/>
      <c r="B8" s="8" t="s">
        <v>0</v>
      </c>
      <c r="C8" s="1" t="s">
        <v>1</v>
      </c>
      <c r="G8" s="6"/>
      <c r="H8" s="6"/>
    </row>
    <row r="9" spans="1:11" ht="60.75" customHeight="1">
      <c r="A9" s="3" t="s">
        <v>3</v>
      </c>
      <c r="B9" s="4" t="s">
        <v>27</v>
      </c>
      <c r="C9" s="141" t="s">
        <v>28</v>
      </c>
      <c r="D9" s="141"/>
      <c r="E9" s="141"/>
      <c r="F9" s="141"/>
      <c r="G9" s="6"/>
      <c r="H9" s="6"/>
      <c r="I9" s="9"/>
      <c r="J9" s="9"/>
      <c r="K9" s="9"/>
    </row>
    <row r="10" spans="2:8" ht="12.75">
      <c r="B10" s="8" t="s">
        <v>0</v>
      </c>
      <c r="C10" s="1" t="s">
        <v>6</v>
      </c>
      <c r="G10" s="6"/>
      <c r="H10" s="6"/>
    </row>
    <row r="11" spans="7:8" ht="12.75">
      <c r="G11" s="6"/>
      <c r="H11" s="6"/>
    </row>
    <row r="12" spans="2:8" ht="15.75">
      <c r="B12" s="3" t="s">
        <v>8</v>
      </c>
      <c r="G12" s="6"/>
      <c r="H12" s="6"/>
    </row>
    <row r="13" spans="2:8" ht="15.75">
      <c r="B13" s="3"/>
      <c r="G13" s="6"/>
      <c r="H13" s="6"/>
    </row>
    <row r="14" spans="2:6" ht="25.5" customHeight="1">
      <c r="B14" s="138" t="s">
        <v>4</v>
      </c>
      <c r="C14" s="139" t="s">
        <v>18</v>
      </c>
      <c r="D14" s="138" t="s">
        <v>9</v>
      </c>
      <c r="E14" s="138"/>
      <c r="F14" s="138"/>
    </row>
    <row r="15" spans="2:6" ht="25.5">
      <c r="B15" s="138"/>
      <c r="C15" s="140"/>
      <c r="D15" s="10" t="s">
        <v>10</v>
      </c>
      <c r="E15" s="10" t="s">
        <v>11</v>
      </c>
      <c r="F15" s="10" t="s">
        <v>12</v>
      </c>
    </row>
    <row r="16" spans="2:6" ht="15.75">
      <c r="B16" s="11">
        <v>1</v>
      </c>
      <c r="C16" s="11">
        <v>2</v>
      </c>
      <c r="D16" s="11">
        <v>3</v>
      </c>
      <c r="E16" s="11">
        <v>4</v>
      </c>
      <c r="F16" s="11">
        <v>5</v>
      </c>
    </row>
    <row r="17" spans="2:6" ht="63.75">
      <c r="B17" s="11">
        <v>1</v>
      </c>
      <c r="C17" s="25" t="s">
        <v>203</v>
      </c>
      <c r="D17" s="89"/>
      <c r="E17" s="10"/>
      <c r="F17" s="89">
        <v>100</v>
      </c>
    </row>
    <row r="18" spans="2:6" ht="17.25" customHeight="1">
      <c r="B18" s="11"/>
      <c r="C18" s="25"/>
      <c r="D18" s="90"/>
      <c r="E18" s="90"/>
      <c r="F18" s="90"/>
    </row>
    <row r="19" spans="2:6" s="17" customFormat="1" ht="15" customHeight="1">
      <c r="B19" s="15"/>
      <c r="C19" s="87" t="s">
        <v>13</v>
      </c>
      <c r="D19" s="90"/>
      <c r="E19" s="91"/>
      <c r="F19" s="90">
        <f>F17</f>
        <v>100</v>
      </c>
    </row>
    <row r="20" s="19" customFormat="1" ht="11.25">
      <c r="B20" s="18" t="s">
        <v>20</v>
      </c>
    </row>
    <row r="21" ht="15.75">
      <c r="B21" s="3"/>
    </row>
    <row r="22" ht="15.75">
      <c r="B22" s="3" t="s">
        <v>14</v>
      </c>
    </row>
    <row r="23" ht="15.75" hidden="1">
      <c r="B23" s="3"/>
    </row>
    <row r="24" spans="2:6" ht="49.5" customHeight="1">
      <c r="B24" s="10" t="s">
        <v>4</v>
      </c>
      <c r="C24" s="10" t="s">
        <v>17</v>
      </c>
      <c r="D24" s="138" t="s">
        <v>15</v>
      </c>
      <c r="E24" s="138"/>
      <c r="F24" s="138"/>
    </row>
    <row r="25" spans="2:6" ht="15.75">
      <c r="B25" s="11">
        <v>1</v>
      </c>
      <c r="C25" s="11">
        <v>2</v>
      </c>
      <c r="D25" s="94">
        <v>3</v>
      </c>
      <c r="E25" s="94"/>
      <c r="F25" s="94"/>
    </row>
    <row r="26" spans="2:6" ht="76.5" customHeight="1">
      <c r="B26" s="11"/>
      <c r="C26" s="25"/>
      <c r="D26" s="146"/>
      <c r="E26" s="146"/>
      <c r="F26" s="146"/>
    </row>
    <row r="27" spans="2:3" ht="12.75">
      <c r="B27" s="18" t="s">
        <v>19</v>
      </c>
      <c r="C27" s="19"/>
    </row>
    <row r="30" spans="2:6" ht="49.5" customHeight="1">
      <c r="B30" s="92" t="s">
        <v>145</v>
      </c>
      <c r="C30" s="92"/>
      <c r="D30" s="20"/>
      <c r="E30" s="93" t="s">
        <v>110</v>
      </c>
      <c r="F30" s="93"/>
    </row>
    <row r="31" spans="2:6" ht="15.75">
      <c r="B31" s="21"/>
      <c r="C31" s="21"/>
      <c r="D31" s="78" t="s">
        <v>16</v>
      </c>
      <c r="E31" s="144" t="s">
        <v>41</v>
      </c>
      <c r="F31" s="144"/>
    </row>
  </sheetData>
  <sheetProtection/>
  <mergeCells count="14">
    <mergeCell ref="B14:B15"/>
    <mergeCell ref="C14:C15"/>
    <mergeCell ref="D14:F14"/>
    <mergeCell ref="D24:F24"/>
    <mergeCell ref="D25:F25"/>
    <mergeCell ref="D26:F26"/>
    <mergeCell ref="B30:C30"/>
    <mergeCell ref="E30:F30"/>
    <mergeCell ref="E31:F31"/>
    <mergeCell ref="B2:F2"/>
    <mergeCell ref="B3:F3"/>
    <mergeCell ref="C5:F5"/>
    <mergeCell ref="C7:F7"/>
    <mergeCell ref="C9:F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G31"/>
  <sheetViews>
    <sheetView view="pageBreakPreview" zoomScaleSheetLayoutView="100" zoomScalePageLayoutView="0" workbookViewId="0" topLeftCell="A4">
      <selection activeCell="G20" sqref="G20"/>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7" ht="16.5" customHeight="1">
      <c r="A5" s="3" t="s">
        <v>21</v>
      </c>
      <c r="B5" s="4" t="s">
        <v>24</v>
      </c>
      <c r="C5" s="102" t="s">
        <v>147</v>
      </c>
      <c r="D5" s="102"/>
      <c r="E5" s="102"/>
      <c r="F5" s="102"/>
      <c r="G5" s="6"/>
    </row>
    <row r="6" spans="1:6" s="6" customFormat="1" ht="16.5" customHeight="1">
      <c r="A6" s="7"/>
      <c r="B6" s="8" t="s">
        <v>0</v>
      </c>
      <c r="C6" s="1" t="s">
        <v>1</v>
      </c>
      <c r="D6" s="1"/>
      <c r="E6" s="1"/>
      <c r="F6" s="1"/>
    </row>
    <row r="7" spans="1:7" ht="16.5" customHeight="1">
      <c r="A7" s="3" t="s">
        <v>2</v>
      </c>
      <c r="B7" s="5" t="s">
        <v>25</v>
      </c>
      <c r="C7" s="102" t="s">
        <v>147</v>
      </c>
      <c r="D7" s="102"/>
      <c r="E7" s="102"/>
      <c r="F7" s="102"/>
      <c r="G7" s="6"/>
    </row>
    <row r="8" spans="1:7" ht="16.5" customHeight="1">
      <c r="A8" s="3"/>
      <c r="B8" s="8" t="s">
        <v>0</v>
      </c>
      <c r="C8" s="1" t="s">
        <v>1</v>
      </c>
      <c r="G8" s="6"/>
    </row>
    <row r="9" spans="1:7" ht="39.75" customHeight="1">
      <c r="A9" s="3" t="s">
        <v>3</v>
      </c>
      <c r="B9" s="4" t="s">
        <v>128</v>
      </c>
      <c r="C9" s="141" t="s">
        <v>144</v>
      </c>
      <c r="D9" s="141"/>
      <c r="E9" s="141"/>
      <c r="F9" s="141"/>
      <c r="G9" s="6"/>
    </row>
    <row r="10" spans="2:7" ht="12.75">
      <c r="B10" s="8" t="s">
        <v>0</v>
      </c>
      <c r="C10" s="1" t="s">
        <v>6</v>
      </c>
      <c r="G10" s="6"/>
    </row>
    <row r="11" ht="12.75">
      <c r="G11" s="6"/>
    </row>
    <row r="12" spans="2:7" ht="15.75">
      <c r="B12" s="3" t="s">
        <v>8</v>
      </c>
      <c r="G12" s="6"/>
    </row>
    <row r="13" spans="2:7" ht="15.75">
      <c r="B13" s="3"/>
      <c r="G13" s="6"/>
    </row>
    <row r="14" spans="2:6" ht="25.5" customHeight="1">
      <c r="B14" s="138" t="s">
        <v>4</v>
      </c>
      <c r="C14" s="139" t="s">
        <v>18</v>
      </c>
      <c r="D14" s="138" t="s">
        <v>9</v>
      </c>
      <c r="E14" s="138"/>
      <c r="F14" s="138"/>
    </row>
    <row r="15" spans="2:6" ht="25.5">
      <c r="B15" s="138"/>
      <c r="C15" s="140"/>
      <c r="D15" s="10" t="s">
        <v>10</v>
      </c>
      <c r="E15" s="10" t="s">
        <v>11</v>
      </c>
      <c r="F15" s="10" t="s">
        <v>12</v>
      </c>
    </row>
    <row r="16" spans="2:6" ht="15" customHeight="1">
      <c r="B16" s="11">
        <v>1</v>
      </c>
      <c r="C16" s="11">
        <v>2</v>
      </c>
      <c r="D16" s="11">
        <v>3</v>
      </c>
      <c r="E16" s="11">
        <v>4</v>
      </c>
      <c r="F16" s="11">
        <v>5</v>
      </c>
    </row>
    <row r="17" spans="2:6" ht="45.75" customHeight="1">
      <c r="B17" s="11">
        <v>1</v>
      </c>
      <c r="C17" s="13" t="s">
        <v>153</v>
      </c>
      <c r="D17" s="22">
        <v>209.7</v>
      </c>
      <c r="E17" s="22"/>
      <c r="F17" s="11"/>
    </row>
    <row r="18" spans="2:6" ht="11.25" customHeight="1">
      <c r="B18" s="11"/>
      <c r="C18" s="13"/>
      <c r="D18" s="14"/>
      <c r="E18" s="23"/>
      <c r="F18" s="23"/>
    </row>
    <row r="19" spans="2:6" s="17" customFormat="1" ht="15" customHeight="1">
      <c r="B19" s="15"/>
      <c r="C19" s="12" t="s">
        <v>13</v>
      </c>
      <c r="D19" s="23">
        <f>D17</f>
        <v>209.7</v>
      </c>
      <c r="E19" s="23"/>
      <c r="F19" s="24"/>
    </row>
    <row r="20" s="19" customFormat="1" ht="11.25">
      <c r="B20" s="18" t="s">
        <v>20</v>
      </c>
    </row>
    <row r="21" ht="15.75">
      <c r="B21" s="3"/>
    </row>
    <row r="22" ht="15.75">
      <c r="B22" s="3" t="s">
        <v>14</v>
      </c>
    </row>
    <row r="23" ht="15.75" hidden="1">
      <c r="B23" s="3"/>
    </row>
    <row r="24" spans="2:6" ht="49.5" customHeight="1">
      <c r="B24" s="10" t="s">
        <v>4</v>
      </c>
      <c r="C24" s="10" t="s">
        <v>17</v>
      </c>
      <c r="D24" s="138" t="s">
        <v>15</v>
      </c>
      <c r="E24" s="138"/>
      <c r="F24" s="138"/>
    </row>
    <row r="25" spans="2:6" ht="15.75">
      <c r="B25" s="11">
        <v>1</v>
      </c>
      <c r="C25" s="11">
        <v>2</v>
      </c>
      <c r="D25" s="94">
        <v>3</v>
      </c>
      <c r="E25" s="94"/>
      <c r="F25" s="94"/>
    </row>
    <row r="26" spans="2:6" ht="15.75">
      <c r="B26" s="11"/>
      <c r="C26" s="13"/>
      <c r="D26" s="143"/>
      <c r="E26" s="143"/>
      <c r="F26" s="143"/>
    </row>
    <row r="27" spans="2:3" ht="12.75">
      <c r="B27" s="18" t="s">
        <v>19</v>
      </c>
      <c r="C27" s="19"/>
    </row>
    <row r="30" spans="2:6" ht="49.5" customHeight="1">
      <c r="B30" s="92" t="s">
        <v>148</v>
      </c>
      <c r="C30" s="92"/>
      <c r="D30" s="20"/>
      <c r="E30" s="93" t="s">
        <v>110</v>
      </c>
      <c r="F30" s="93"/>
    </row>
    <row r="31" spans="2:6" ht="15.75">
      <c r="B31" s="21"/>
      <c r="C31" s="21"/>
      <c r="D31" s="78" t="s">
        <v>16</v>
      </c>
      <c r="E31" s="144" t="s">
        <v>41</v>
      </c>
      <c r="F31" s="144"/>
    </row>
  </sheetData>
  <sheetProtection/>
  <mergeCells count="14">
    <mergeCell ref="B14:B15"/>
    <mergeCell ref="C14:C15"/>
    <mergeCell ref="D14:F14"/>
    <mergeCell ref="D24:F24"/>
    <mergeCell ref="D25:F25"/>
    <mergeCell ref="D26:F26"/>
    <mergeCell ref="B30:C30"/>
    <mergeCell ref="E30:F30"/>
    <mergeCell ref="E31:F31"/>
    <mergeCell ref="B2:F2"/>
    <mergeCell ref="B3:F3"/>
    <mergeCell ref="C5:F5"/>
    <mergeCell ref="C7:F7"/>
    <mergeCell ref="C9:F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K30"/>
  <sheetViews>
    <sheetView view="pageBreakPreview" zoomScaleSheetLayoutView="100" zoomScalePageLayoutView="0" workbookViewId="0" topLeftCell="A15">
      <selection activeCell="D19" sqref="D19"/>
    </sheetView>
  </sheetViews>
  <sheetFormatPr defaultColWidth="9.140625" defaultRowHeight="12.75"/>
  <cols>
    <col min="1" max="1" width="4.8515625" style="1" customWidth="1"/>
    <col min="2" max="2" width="9.8515625" style="1" customWidth="1"/>
    <col min="3" max="3" width="42.140625" style="1" customWidth="1"/>
    <col min="4" max="4" width="14.421875" style="1" customWidth="1"/>
    <col min="5" max="5" width="13.28125" style="1" customWidth="1"/>
    <col min="6" max="6" width="12.00390625" style="1" customWidth="1"/>
    <col min="7" max="16384" width="9.140625" style="1" customWidth="1"/>
  </cols>
  <sheetData>
    <row r="1" ht="12.75">
      <c r="F1" s="1" t="s">
        <v>22</v>
      </c>
    </row>
    <row r="2" spans="2:6" ht="15.75">
      <c r="B2" s="101" t="s">
        <v>7</v>
      </c>
      <c r="C2" s="101"/>
      <c r="D2" s="101"/>
      <c r="E2" s="101"/>
      <c r="F2" s="101"/>
    </row>
    <row r="3" spans="2:6" ht="15.75">
      <c r="B3" s="101" t="s">
        <v>40</v>
      </c>
      <c r="C3" s="101"/>
      <c r="D3" s="101"/>
      <c r="E3" s="101"/>
      <c r="F3" s="101"/>
    </row>
    <row r="4" ht="15.75">
      <c r="B4" s="2"/>
    </row>
    <row r="5" spans="1:8" ht="16.5" customHeight="1">
      <c r="A5" s="3" t="s">
        <v>21</v>
      </c>
      <c r="B5" s="4" t="s">
        <v>24</v>
      </c>
      <c r="C5" s="102" t="s">
        <v>152</v>
      </c>
      <c r="D5" s="102"/>
      <c r="E5" s="102"/>
      <c r="F5" s="102"/>
      <c r="G5" s="6"/>
      <c r="H5" s="6"/>
    </row>
    <row r="6" spans="1:11" s="6" customFormat="1" ht="16.5" customHeight="1">
      <c r="A6" s="7"/>
      <c r="B6" s="8" t="s">
        <v>0</v>
      </c>
      <c r="C6" s="1" t="s">
        <v>1</v>
      </c>
      <c r="D6" s="1"/>
      <c r="E6" s="1"/>
      <c r="F6" s="1"/>
      <c r="I6" s="1"/>
      <c r="J6" s="1"/>
      <c r="K6" s="1"/>
    </row>
    <row r="7" spans="1:8" ht="16.5" customHeight="1">
      <c r="A7" s="3" t="s">
        <v>2</v>
      </c>
      <c r="B7" s="5" t="s">
        <v>25</v>
      </c>
      <c r="C7" s="102" t="s">
        <v>154</v>
      </c>
      <c r="D7" s="102"/>
      <c r="E7" s="102"/>
      <c r="F7" s="102"/>
      <c r="G7" s="6"/>
      <c r="H7" s="6"/>
    </row>
    <row r="8" spans="1:8" ht="16.5" customHeight="1">
      <c r="A8" s="3"/>
      <c r="B8" s="8" t="s">
        <v>0</v>
      </c>
      <c r="C8" s="1" t="s">
        <v>1</v>
      </c>
      <c r="G8" s="6"/>
      <c r="H8" s="6"/>
    </row>
    <row r="9" spans="1:11" ht="27" customHeight="1">
      <c r="A9" s="3" t="s">
        <v>3</v>
      </c>
      <c r="B9" s="4" t="s">
        <v>31</v>
      </c>
      <c r="C9" s="141" t="s">
        <v>32</v>
      </c>
      <c r="D9" s="141"/>
      <c r="E9" s="141"/>
      <c r="F9" s="141"/>
      <c r="G9" s="6"/>
      <c r="H9" s="6"/>
      <c r="I9" s="9"/>
      <c r="J9" s="9"/>
      <c r="K9" s="9"/>
    </row>
    <row r="10" spans="2:8" ht="12.75">
      <c r="B10" s="8" t="s">
        <v>0</v>
      </c>
      <c r="C10" s="1" t="s">
        <v>6</v>
      </c>
      <c r="G10" s="6"/>
      <c r="H10" s="6"/>
    </row>
    <row r="11" spans="7:8" ht="12.75">
      <c r="G11" s="6"/>
      <c r="H11" s="6"/>
    </row>
    <row r="12" spans="2:8" ht="15.75">
      <c r="B12" s="3" t="s">
        <v>8</v>
      </c>
      <c r="G12" s="6"/>
      <c r="H12" s="6"/>
    </row>
    <row r="13" spans="2:8" ht="15.75">
      <c r="B13" s="3"/>
      <c r="G13" s="6"/>
      <c r="H13" s="6"/>
    </row>
    <row r="14" spans="2:6" ht="25.5" customHeight="1">
      <c r="B14" s="138" t="s">
        <v>4</v>
      </c>
      <c r="C14" s="139" t="s">
        <v>18</v>
      </c>
      <c r="D14" s="138" t="s">
        <v>9</v>
      </c>
      <c r="E14" s="138"/>
      <c r="F14" s="138"/>
    </row>
    <row r="15" spans="2:6" ht="25.5">
      <c r="B15" s="138"/>
      <c r="C15" s="140"/>
      <c r="D15" s="10" t="s">
        <v>10</v>
      </c>
      <c r="E15" s="10" t="s">
        <v>11</v>
      </c>
      <c r="F15" s="10" t="s">
        <v>12</v>
      </c>
    </row>
    <row r="16" spans="2:6" ht="15.75">
      <c r="B16" s="11">
        <v>1</v>
      </c>
      <c r="C16" s="11">
        <v>2</v>
      </c>
      <c r="D16" s="11">
        <v>3</v>
      </c>
      <c r="E16" s="11">
        <v>4</v>
      </c>
      <c r="F16" s="11">
        <v>5</v>
      </c>
    </row>
    <row r="17" spans="2:6" ht="38.25">
      <c r="B17" s="11">
        <v>1</v>
      </c>
      <c r="C17" s="10" t="s">
        <v>202</v>
      </c>
      <c r="D17" s="89"/>
      <c r="E17" s="10">
        <v>206.59</v>
      </c>
      <c r="F17" s="10"/>
    </row>
    <row r="18" spans="2:6" s="17" customFormat="1" ht="15" customHeight="1">
      <c r="B18" s="15"/>
      <c r="C18" s="87" t="s">
        <v>13</v>
      </c>
      <c r="D18" s="148">
        <f>E17</f>
        <v>206.59</v>
      </c>
      <c r="E18" s="149"/>
      <c r="F18" s="150"/>
    </row>
    <row r="19" s="19" customFormat="1" ht="11.25">
      <c r="B19" s="18" t="s">
        <v>20</v>
      </c>
    </row>
    <row r="20" ht="15.75">
      <c r="B20" s="3"/>
    </row>
    <row r="21" ht="15.75">
      <c r="B21" s="3" t="s">
        <v>14</v>
      </c>
    </row>
    <row r="22" ht="15.75" hidden="1">
      <c r="B22" s="3"/>
    </row>
    <row r="23" spans="2:6" ht="49.5" customHeight="1">
      <c r="B23" s="10" t="s">
        <v>4</v>
      </c>
      <c r="C23" s="10" t="s">
        <v>17</v>
      </c>
      <c r="D23" s="138" t="s">
        <v>15</v>
      </c>
      <c r="E23" s="138"/>
      <c r="F23" s="138"/>
    </row>
    <row r="24" spans="2:6" ht="15.75">
      <c r="B24" s="11">
        <v>1</v>
      </c>
      <c r="C24" s="11">
        <v>2</v>
      </c>
      <c r="D24" s="94">
        <v>3</v>
      </c>
      <c r="E24" s="94"/>
      <c r="F24" s="94"/>
    </row>
    <row r="25" spans="2:6" ht="75" customHeight="1">
      <c r="B25" s="11"/>
      <c r="C25" s="13"/>
      <c r="D25" s="147"/>
      <c r="E25" s="147"/>
      <c r="F25" s="147"/>
    </row>
    <row r="26" spans="2:3" ht="12.75">
      <c r="B26" s="18" t="s">
        <v>19</v>
      </c>
      <c r="C26" s="19"/>
    </row>
    <row r="29" spans="2:6" ht="49.5" customHeight="1">
      <c r="B29" s="92" t="s">
        <v>155</v>
      </c>
      <c r="C29" s="92"/>
      <c r="D29" s="20"/>
      <c r="E29" s="93" t="s">
        <v>110</v>
      </c>
      <c r="F29" s="93"/>
    </row>
    <row r="30" spans="2:6" ht="15.75">
      <c r="B30" s="21"/>
      <c r="C30" s="21"/>
      <c r="D30" s="78" t="s">
        <v>16</v>
      </c>
      <c r="E30" s="144" t="s">
        <v>41</v>
      </c>
      <c r="F30" s="144"/>
    </row>
  </sheetData>
  <sheetProtection/>
  <mergeCells count="15">
    <mergeCell ref="B2:F2"/>
    <mergeCell ref="B3:F3"/>
    <mergeCell ref="C5:F5"/>
    <mergeCell ref="C7:F7"/>
    <mergeCell ref="B14:B15"/>
    <mergeCell ref="C14:C15"/>
    <mergeCell ref="D14:F14"/>
    <mergeCell ref="E30:F30"/>
    <mergeCell ref="D25:F25"/>
    <mergeCell ref="B29:C29"/>
    <mergeCell ref="E29:F29"/>
    <mergeCell ref="D24:F24"/>
    <mergeCell ref="C9:F9"/>
    <mergeCell ref="D23:F23"/>
    <mergeCell ref="D18:F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92D050"/>
  </sheetPr>
  <dimension ref="A2:Q35"/>
  <sheetViews>
    <sheetView zoomScalePageLayoutView="0" workbookViewId="0" topLeftCell="A6">
      <selection activeCell="M15" sqref="M15"/>
    </sheetView>
  </sheetViews>
  <sheetFormatPr defaultColWidth="9.140625" defaultRowHeight="12.75"/>
  <cols>
    <col min="1" max="1" width="30.8515625" style="42" customWidth="1"/>
    <col min="2" max="2" width="9.57421875" style="42" customWidth="1"/>
    <col min="3" max="3" width="8.8515625" style="42" customWidth="1"/>
    <col min="4" max="4" width="9.8515625" style="42" customWidth="1"/>
    <col min="5" max="5" width="9.421875" style="42" customWidth="1"/>
    <col min="6" max="6" width="8.140625" style="42" customWidth="1"/>
    <col min="7" max="7" width="8.8515625" style="42" customWidth="1"/>
    <col min="8" max="16384" width="9.140625" style="42" customWidth="1"/>
  </cols>
  <sheetData>
    <row r="2" spans="1:13" ht="30.75" customHeight="1">
      <c r="A2" s="109" t="s">
        <v>111</v>
      </c>
      <c r="B2" s="109"/>
      <c r="C2" s="109"/>
      <c r="D2" s="109"/>
      <c r="E2" s="109"/>
      <c r="F2" s="109"/>
      <c r="G2" s="109"/>
      <c r="H2" s="41"/>
      <c r="I2" s="41"/>
      <c r="J2" s="41"/>
      <c r="K2" s="41"/>
      <c r="L2" s="41"/>
      <c r="M2" s="41"/>
    </row>
    <row r="3" spans="1:7" ht="15.75">
      <c r="A3" s="43"/>
      <c r="B3" s="44"/>
      <c r="C3" s="44"/>
      <c r="D3" s="44"/>
      <c r="E3" s="44"/>
      <c r="F3" s="112" t="s">
        <v>23</v>
      </c>
      <c r="G3" s="113"/>
    </row>
    <row r="4" spans="1:7" ht="45" customHeight="1">
      <c r="A4" s="46" t="s">
        <v>55</v>
      </c>
      <c r="B4" s="110" t="s">
        <v>56</v>
      </c>
      <c r="C4" s="110"/>
      <c r="D4" s="110"/>
      <c r="E4" s="110"/>
      <c r="F4" s="110"/>
      <c r="G4" s="110"/>
    </row>
    <row r="5" spans="1:7" ht="49.5" customHeight="1">
      <c r="A5" s="46" t="s">
        <v>57</v>
      </c>
      <c r="B5" s="111" t="s">
        <v>112</v>
      </c>
      <c r="C5" s="111"/>
      <c r="D5" s="111"/>
      <c r="E5" s="111"/>
      <c r="F5" s="111"/>
      <c r="G5" s="111"/>
    </row>
    <row r="6" spans="1:7" ht="15.75">
      <c r="A6" s="102" t="s">
        <v>58</v>
      </c>
      <c r="B6" s="102"/>
      <c r="C6" s="102"/>
      <c r="D6" s="102"/>
      <c r="E6" s="102"/>
      <c r="F6" s="102"/>
      <c r="G6" s="102"/>
    </row>
    <row r="7" spans="1:17" ht="31.5" customHeight="1">
      <c r="A7" s="117" t="s">
        <v>59</v>
      </c>
      <c r="B7" s="119" t="s">
        <v>60</v>
      </c>
      <c r="C7" s="119"/>
      <c r="D7" s="119"/>
      <c r="E7" s="119" t="s">
        <v>61</v>
      </c>
      <c r="F7" s="119"/>
      <c r="G7" s="119"/>
      <c r="L7" s="108"/>
      <c r="M7" s="108"/>
      <c r="N7" s="108"/>
      <c r="O7" s="108"/>
      <c r="P7" s="108"/>
      <c r="Q7" s="108"/>
    </row>
    <row r="8" spans="1:7" ht="22.5">
      <c r="A8" s="118"/>
      <c r="B8" s="48" t="s">
        <v>62</v>
      </c>
      <c r="C8" s="48" t="s">
        <v>63</v>
      </c>
      <c r="D8" s="48" t="s">
        <v>64</v>
      </c>
      <c r="E8" s="48" t="s">
        <v>62</v>
      </c>
      <c r="F8" s="48" t="s">
        <v>63</v>
      </c>
      <c r="G8" s="48" t="s">
        <v>64</v>
      </c>
    </row>
    <row r="9" spans="1:7" ht="15">
      <c r="A9" s="49" t="s">
        <v>65</v>
      </c>
      <c r="B9" s="47" t="s">
        <v>66</v>
      </c>
      <c r="C9" s="47" t="s">
        <v>66</v>
      </c>
      <c r="D9" s="47" t="s">
        <v>66</v>
      </c>
      <c r="E9" s="47" t="s">
        <v>66</v>
      </c>
      <c r="F9" s="47" t="s">
        <v>66</v>
      </c>
      <c r="G9" s="47" t="s">
        <v>66</v>
      </c>
    </row>
    <row r="10" spans="1:16" ht="24" customHeight="1">
      <c r="A10" s="25" t="s">
        <v>156</v>
      </c>
      <c r="B10" s="47">
        <v>104</v>
      </c>
      <c r="C10" s="47">
        <v>112</v>
      </c>
      <c r="D10" s="50">
        <f>C10/B10</f>
        <v>1.0769230769230769</v>
      </c>
      <c r="E10" s="47">
        <v>105</v>
      </c>
      <c r="F10" s="47">
        <v>133</v>
      </c>
      <c r="G10" s="50">
        <f>F10/E10</f>
        <v>1.2666666666666666</v>
      </c>
      <c r="K10" s="104"/>
      <c r="L10" s="104"/>
      <c r="M10" s="104"/>
      <c r="N10" s="104"/>
      <c r="O10" s="104"/>
      <c r="P10" s="104"/>
    </row>
    <row r="11" spans="1:16" ht="28.5" customHeight="1">
      <c r="A11" s="25" t="s">
        <v>157</v>
      </c>
      <c r="B11" s="52">
        <v>0.63</v>
      </c>
      <c r="C11" s="47">
        <v>0.05</v>
      </c>
      <c r="D11" s="50">
        <f>C11/B11</f>
        <v>0.07936507936507937</v>
      </c>
      <c r="E11" s="52">
        <v>0.7</v>
      </c>
      <c r="F11" s="52">
        <v>0.8</v>
      </c>
      <c r="G11" s="50">
        <f>F11/E11</f>
        <v>1.142857142857143</v>
      </c>
      <c r="K11" s="51"/>
      <c r="L11" s="51"/>
      <c r="M11" s="51"/>
      <c r="N11" s="51"/>
      <c r="O11" s="51"/>
      <c r="P11" s="51"/>
    </row>
    <row r="12" spans="1:16" ht="25.5" customHeight="1">
      <c r="A12" s="25" t="s">
        <v>67</v>
      </c>
      <c r="B12" s="52">
        <v>218.6</v>
      </c>
      <c r="C12" s="47">
        <v>238.4</v>
      </c>
      <c r="D12" s="50">
        <f>C12/B12</f>
        <v>1.090576395242452</v>
      </c>
      <c r="E12" s="52">
        <v>211.7</v>
      </c>
      <c r="F12" s="52">
        <v>260.5</v>
      </c>
      <c r="G12" s="50">
        <f>F12/E12</f>
        <v>1.2305148795465282</v>
      </c>
      <c r="K12" s="51"/>
      <c r="L12" s="51"/>
      <c r="M12" s="51"/>
      <c r="N12" s="51"/>
      <c r="O12" s="51"/>
      <c r="P12" s="51"/>
    </row>
    <row r="13" spans="1:7" ht="15">
      <c r="A13" s="49" t="s">
        <v>68</v>
      </c>
      <c r="B13" s="47" t="s">
        <v>66</v>
      </c>
      <c r="C13" s="47" t="s">
        <v>66</v>
      </c>
      <c r="D13" s="47" t="s">
        <v>66</v>
      </c>
      <c r="E13" s="47" t="s">
        <v>66</v>
      </c>
      <c r="F13" s="47" t="s">
        <v>66</v>
      </c>
      <c r="G13" s="47" t="s">
        <v>66</v>
      </c>
    </row>
    <row r="14" spans="1:16" ht="38.25">
      <c r="A14" s="25" t="s">
        <v>69</v>
      </c>
      <c r="B14" s="47">
        <v>100</v>
      </c>
      <c r="C14" s="47">
        <v>100</v>
      </c>
      <c r="D14" s="50">
        <f>C14/B14</f>
        <v>1</v>
      </c>
      <c r="E14" s="47">
        <v>100</v>
      </c>
      <c r="F14" s="47">
        <v>100</v>
      </c>
      <c r="G14" s="50">
        <f>F14/E14</f>
        <v>1</v>
      </c>
      <c r="K14" s="104"/>
      <c r="L14" s="104"/>
      <c r="M14" s="104"/>
      <c r="N14" s="104"/>
      <c r="O14" s="104"/>
      <c r="P14" s="104"/>
    </row>
    <row r="15" spans="1:16" ht="38.25">
      <c r="A15" s="25" t="s">
        <v>70</v>
      </c>
      <c r="B15" s="47">
        <v>100</v>
      </c>
      <c r="C15" s="47">
        <v>100</v>
      </c>
      <c r="D15" s="50">
        <f>C15/B15</f>
        <v>1</v>
      </c>
      <c r="E15" s="47">
        <v>100</v>
      </c>
      <c r="F15" s="47">
        <v>100</v>
      </c>
      <c r="G15" s="50">
        <f>F15/E15</f>
        <v>1</v>
      </c>
      <c r="K15" s="51"/>
      <c r="L15" s="51"/>
      <c r="M15" s="51"/>
      <c r="N15" s="51"/>
      <c r="O15" s="51"/>
      <c r="P15" s="51"/>
    </row>
    <row r="16" spans="1:7" ht="16.5" customHeight="1">
      <c r="A16" s="105" t="s">
        <v>71</v>
      </c>
      <c r="B16" s="105"/>
      <c r="C16" s="105"/>
      <c r="D16" s="105"/>
      <c r="E16" s="105"/>
      <c r="F16" s="105"/>
      <c r="G16" s="105"/>
    </row>
    <row r="17" spans="1:7" ht="18.75" customHeight="1">
      <c r="A17" s="108" t="s">
        <v>72</v>
      </c>
      <c r="B17" s="108"/>
      <c r="C17" s="108"/>
      <c r="D17" s="108"/>
      <c r="E17" s="108"/>
      <c r="F17" s="108"/>
      <c r="G17" s="108"/>
    </row>
    <row r="18" spans="1:7" ht="16.5">
      <c r="A18" s="53" t="s">
        <v>158</v>
      </c>
      <c r="B18" s="54"/>
      <c r="C18" s="55">
        <f>(G10+G11+G12)/3*100</f>
        <v>121.33462296901128</v>
      </c>
      <c r="D18" s="54"/>
      <c r="E18" s="41"/>
      <c r="F18" s="41"/>
      <c r="G18" s="41"/>
    </row>
    <row r="19" spans="1:7" ht="18.75" customHeight="1">
      <c r="A19" s="108" t="s">
        <v>73</v>
      </c>
      <c r="B19" s="108"/>
      <c r="C19" s="108"/>
      <c r="D19" s="108"/>
      <c r="E19" s="108"/>
      <c r="F19" s="108"/>
      <c r="G19" s="108"/>
    </row>
    <row r="20" spans="1:7" ht="16.5">
      <c r="A20" s="53" t="s">
        <v>159</v>
      </c>
      <c r="B20" s="54"/>
      <c r="C20" s="55">
        <f>(D10+D11+D12)/3*100</f>
        <v>74.89548505102027</v>
      </c>
      <c r="D20" s="54"/>
      <c r="E20" s="41"/>
      <c r="F20" s="41"/>
      <c r="G20" s="41"/>
    </row>
    <row r="21" spans="1:7" ht="18.75" customHeight="1">
      <c r="A21" s="108" t="s">
        <v>74</v>
      </c>
      <c r="B21" s="108"/>
      <c r="C21" s="108"/>
      <c r="D21" s="108"/>
      <c r="E21" s="108"/>
      <c r="F21" s="108"/>
      <c r="G21" s="108"/>
    </row>
    <row r="22" spans="1:7" ht="16.5">
      <c r="A22" s="53" t="s">
        <v>75</v>
      </c>
      <c r="B22" s="54"/>
      <c r="C22" s="55">
        <f>(G14+G15)/2*100</f>
        <v>100</v>
      </c>
      <c r="D22" s="54"/>
      <c r="E22" s="41"/>
      <c r="F22" s="41"/>
      <c r="G22" s="41"/>
    </row>
    <row r="23" spans="1:7" ht="18.75" customHeight="1">
      <c r="A23" s="108" t="s">
        <v>76</v>
      </c>
      <c r="B23" s="108"/>
      <c r="C23" s="108"/>
      <c r="D23" s="108"/>
      <c r="E23" s="108"/>
      <c r="F23" s="108"/>
      <c r="G23" s="108"/>
    </row>
    <row r="24" spans="1:7" ht="16.5">
      <c r="A24" s="53" t="s">
        <v>75</v>
      </c>
      <c r="B24" s="54"/>
      <c r="C24" s="55">
        <f>(D14+D15)/2*100</f>
        <v>100</v>
      </c>
      <c r="D24" s="54"/>
      <c r="E24" s="41"/>
      <c r="F24" s="41"/>
      <c r="G24" s="41"/>
    </row>
    <row r="25" spans="1:7" ht="30" customHeight="1">
      <c r="A25" s="108" t="s">
        <v>77</v>
      </c>
      <c r="B25" s="108"/>
      <c r="C25" s="108"/>
      <c r="D25" s="108"/>
      <c r="E25" s="108"/>
      <c r="F25" s="108"/>
      <c r="G25" s="108"/>
    </row>
    <row r="26" spans="1:7" ht="18" customHeight="1">
      <c r="A26" s="114" t="s">
        <v>160</v>
      </c>
      <c r="B26" s="115"/>
      <c r="C26" s="115"/>
      <c r="D26" s="81">
        <f>C18/C20</f>
        <v>1.6200525690748349</v>
      </c>
      <c r="E26" s="41"/>
      <c r="F26" s="41"/>
      <c r="G26" s="41"/>
    </row>
    <row r="27" spans="1:7" ht="46.5" customHeight="1">
      <c r="A27" s="106" t="s">
        <v>161</v>
      </c>
      <c r="B27" s="106"/>
      <c r="C27" s="106"/>
      <c r="D27" s="106"/>
      <c r="E27" s="106"/>
      <c r="F27" s="106"/>
      <c r="G27" s="106"/>
    </row>
    <row r="28" spans="1:7" ht="15">
      <c r="A28" s="116" t="s">
        <v>78</v>
      </c>
      <c r="B28" s="115"/>
      <c r="C28" s="41"/>
      <c r="D28" s="41"/>
      <c r="E28" s="41"/>
      <c r="F28" s="41"/>
      <c r="G28" s="41"/>
    </row>
    <row r="29" spans="1:7" ht="32.25" customHeight="1">
      <c r="A29" s="106" t="s">
        <v>79</v>
      </c>
      <c r="B29" s="106"/>
      <c r="C29" s="106"/>
      <c r="D29" s="106"/>
      <c r="E29" s="106"/>
      <c r="F29" s="106"/>
      <c r="G29" s="106"/>
    </row>
    <row r="30" spans="1:7" ht="75.75" customHeight="1">
      <c r="A30" s="107" t="s">
        <v>80</v>
      </c>
      <c r="B30" s="107"/>
      <c r="C30" s="107"/>
      <c r="D30" s="107"/>
      <c r="E30" s="107"/>
      <c r="F30" s="107"/>
      <c r="G30" s="107"/>
    </row>
    <row r="31" spans="1:7" ht="15">
      <c r="A31" s="56" t="s">
        <v>162</v>
      </c>
      <c r="B31" s="55">
        <f>C18+C22+25</f>
        <v>246.33462296901126</v>
      </c>
      <c r="C31" s="41"/>
      <c r="D31" s="41"/>
      <c r="E31" s="41"/>
      <c r="F31" s="41"/>
      <c r="G31" s="41"/>
    </row>
    <row r="32" spans="1:7" ht="31.5" customHeight="1">
      <c r="A32" s="106" t="s">
        <v>81</v>
      </c>
      <c r="B32" s="106"/>
      <c r="C32" s="106"/>
      <c r="D32" s="106"/>
      <c r="E32" s="106"/>
      <c r="F32" s="106"/>
      <c r="G32" s="106"/>
    </row>
    <row r="33" spans="1:7" ht="28.5" customHeight="1">
      <c r="A33" s="106"/>
      <c r="B33" s="106"/>
      <c r="C33" s="106"/>
      <c r="D33" s="106"/>
      <c r="E33" s="106"/>
      <c r="F33" s="106"/>
      <c r="G33" s="106"/>
    </row>
    <row r="34" spans="1:7" ht="45.75" customHeight="1">
      <c r="A34" s="57"/>
      <c r="B34" s="106"/>
      <c r="C34" s="106"/>
      <c r="D34" s="106"/>
      <c r="E34" s="106"/>
      <c r="F34" s="106"/>
      <c r="G34" s="106"/>
    </row>
    <row r="35" spans="1:7" ht="63" customHeight="1">
      <c r="A35" s="57"/>
      <c r="B35" s="106"/>
      <c r="C35" s="106"/>
      <c r="D35" s="106"/>
      <c r="E35" s="106"/>
      <c r="F35" s="106"/>
      <c r="G35" s="106"/>
    </row>
  </sheetData>
  <sheetProtection/>
  <mergeCells count="26">
    <mergeCell ref="A26:C26"/>
    <mergeCell ref="A28:B28"/>
    <mergeCell ref="A17:G17"/>
    <mergeCell ref="A19:G19"/>
    <mergeCell ref="A7:A8"/>
    <mergeCell ref="B7:D7"/>
    <mergeCell ref="E7:G7"/>
    <mergeCell ref="A21:G21"/>
    <mergeCell ref="A23:G23"/>
    <mergeCell ref="A25:G25"/>
    <mergeCell ref="L7:Q7"/>
    <mergeCell ref="A2:G2"/>
    <mergeCell ref="B4:G4"/>
    <mergeCell ref="B5:G5"/>
    <mergeCell ref="A6:G6"/>
    <mergeCell ref="F3:G3"/>
    <mergeCell ref="K10:P10"/>
    <mergeCell ref="K14:P14"/>
    <mergeCell ref="A16:G16"/>
    <mergeCell ref="A33:G33"/>
    <mergeCell ref="B34:G34"/>
    <mergeCell ref="B35:G35"/>
    <mergeCell ref="A27:G27"/>
    <mergeCell ref="A29:G29"/>
    <mergeCell ref="A30:G30"/>
    <mergeCell ref="A32:G3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I31"/>
  <sheetViews>
    <sheetView zoomScalePageLayoutView="0" workbookViewId="0" topLeftCell="A19">
      <selection activeCell="L26" sqref="L26"/>
    </sheetView>
  </sheetViews>
  <sheetFormatPr defaultColWidth="9.140625" defaultRowHeight="12.75"/>
  <cols>
    <col min="1" max="1" width="27.140625" style="0" customWidth="1"/>
    <col min="7" max="7" width="12.00390625" style="0" customWidth="1"/>
  </cols>
  <sheetData>
    <row r="1" spans="1:7" ht="45.75" customHeight="1">
      <c r="A1" s="109" t="s">
        <v>113</v>
      </c>
      <c r="B1" s="109"/>
      <c r="C1" s="109"/>
      <c r="D1" s="109"/>
      <c r="E1" s="109"/>
      <c r="F1" s="109"/>
      <c r="G1" s="109"/>
    </row>
    <row r="2" spans="1:7" ht="16.5" customHeight="1">
      <c r="A2" s="43"/>
      <c r="B2" s="44"/>
      <c r="C2" s="44"/>
      <c r="D2" s="44"/>
      <c r="E2" s="44"/>
      <c r="F2" s="44"/>
      <c r="G2" s="45" t="s">
        <v>109</v>
      </c>
    </row>
    <row r="3" spans="1:9" ht="30" customHeight="1">
      <c r="A3" s="46" t="s">
        <v>55</v>
      </c>
      <c r="B3" s="121" t="s">
        <v>117</v>
      </c>
      <c r="C3" s="122"/>
      <c r="D3" s="122"/>
      <c r="E3" s="122"/>
      <c r="F3" s="122"/>
      <c r="G3" s="122"/>
      <c r="H3" s="62"/>
      <c r="I3" s="62"/>
    </row>
    <row r="4" spans="1:7" ht="37.5" customHeight="1">
      <c r="A4" s="46" t="s">
        <v>83</v>
      </c>
      <c r="B4" s="120" t="s">
        <v>108</v>
      </c>
      <c r="C4" s="120"/>
      <c r="D4" s="120"/>
      <c r="E4" s="120"/>
      <c r="F4" s="120"/>
      <c r="G4" s="120"/>
    </row>
    <row r="5" spans="1:7" ht="15.75">
      <c r="A5" s="102" t="s">
        <v>58</v>
      </c>
      <c r="B5" s="102"/>
      <c r="C5" s="102"/>
      <c r="D5" s="102"/>
      <c r="E5" s="102"/>
      <c r="F5" s="102"/>
      <c r="G5" s="102"/>
    </row>
    <row r="6" spans="1:7" ht="15" customHeight="1">
      <c r="A6" s="117" t="s">
        <v>59</v>
      </c>
      <c r="B6" s="119" t="s">
        <v>60</v>
      </c>
      <c r="C6" s="119"/>
      <c r="D6" s="119"/>
      <c r="E6" s="119" t="s">
        <v>61</v>
      </c>
      <c r="F6" s="119"/>
      <c r="G6" s="119"/>
    </row>
    <row r="7" spans="1:7" ht="22.5">
      <c r="A7" s="118"/>
      <c r="B7" s="48" t="s">
        <v>62</v>
      </c>
      <c r="C7" s="48" t="s">
        <v>63</v>
      </c>
      <c r="D7" s="48" t="s">
        <v>64</v>
      </c>
      <c r="E7" s="48" t="s">
        <v>62</v>
      </c>
      <c r="F7" s="48" t="s">
        <v>63</v>
      </c>
      <c r="G7" s="48" t="s">
        <v>64</v>
      </c>
    </row>
    <row r="8" spans="1:7" ht="36.75" customHeight="1">
      <c r="A8" s="49" t="s">
        <v>65</v>
      </c>
      <c r="B8" s="47" t="s">
        <v>66</v>
      </c>
      <c r="C8" s="47" t="s">
        <v>66</v>
      </c>
      <c r="D8" s="47" t="s">
        <v>66</v>
      </c>
      <c r="E8" s="47" t="s">
        <v>66</v>
      </c>
      <c r="F8" s="47" t="s">
        <v>66</v>
      </c>
      <c r="G8" s="47" t="s">
        <v>66</v>
      </c>
    </row>
    <row r="9" spans="1:7" ht="35.25" customHeight="1">
      <c r="A9" s="25" t="s">
        <v>120</v>
      </c>
      <c r="B9" s="47">
        <v>0.62</v>
      </c>
      <c r="C9" s="47">
        <v>0.62</v>
      </c>
      <c r="D9" s="50">
        <f>C9/B9</f>
        <v>1</v>
      </c>
      <c r="E9" s="52">
        <v>1</v>
      </c>
      <c r="F9" s="52">
        <v>1.85</v>
      </c>
      <c r="G9" s="50">
        <f>F9/E9</f>
        <v>1.85</v>
      </c>
    </row>
    <row r="10" spans="1:7" ht="15">
      <c r="A10" s="49" t="s">
        <v>68</v>
      </c>
      <c r="B10" s="47" t="s">
        <v>66</v>
      </c>
      <c r="C10" s="47" t="s">
        <v>66</v>
      </c>
      <c r="D10" s="47" t="s">
        <v>66</v>
      </c>
      <c r="E10" s="47" t="s">
        <v>66</v>
      </c>
      <c r="F10" s="47" t="s">
        <v>66</v>
      </c>
      <c r="G10" s="47" t="s">
        <v>66</v>
      </c>
    </row>
    <row r="11" spans="1:7" ht="42" customHeight="1">
      <c r="A11" s="13" t="s">
        <v>118</v>
      </c>
      <c r="B11" s="47">
        <v>100</v>
      </c>
      <c r="C11" s="47">
        <v>100</v>
      </c>
      <c r="D11" s="50">
        <f>C11/B11</f>
        <v>1</v>
      </c>
      <c r="E11" s="47">
        <v>100</v>
      </c>
      <c r="F11" s="47">
        <v>100</v>
      </c>
      <c r="G11" s="50">
        <f>F11/E11</f>
        <v>1</v>
      </c>
    </row>
    <row r="12" spans="1:7" ht="14.25">
      <c r="A12" s="105" t="s">
        <v>71</v>
      </c>
      <c r="B12" s="105"/>
      <c r="C12" s="105"/>
      <c r="D12" s="105"/>
      <c r="E12" s="105"/>
      <c r="F12" s="105"/>
      <c r="G12" s="105"/>
    </row>
    <row r="13" spans="1:7" ht="15">
      <c r="A13" s="108" t="s">
        <v>72</v>
      </c>
      <c r="B13" s="108"/>
      <c r="C13" s="108"/>
      <c r="D13" s="108"/>
      <c r="E13" s="108"/>
      <c r="F13" s="108"/>
      <c r="G13" s="108"/>
    </row>
    <row r="14" spans="1:7" ht="16.5">
      <c r="A14" s="53" t="s">
        <v>163</v>
      </c>
      <c r="B14" s="54"/>
      <c r="C14" s="55">
        <f>(G9)/1*100</f>
        <v>185</v>
      </c>
      <c r="D14" s="54"/>
      <c r="E14" s="41"/>
      <c r="F14" s="41"/>
      <c r="G14" s="41"/>
    </row>
    <row r="15" spans="1:7" ht="15">
      <c r="A15" s="108" t="s">
        <v>73</v>
      </c>
      <c r="B15" s="108"/>
      <c r="C15" s="108"/>
      <c r="D15" s="108"/>
      <c r="E15" s="108"/>
      <c r="F15" s="108"/>
      <c r="G15" s="108"/>
    </row>
    <row r="16" spans="1:7" ht="16.5">
      <c r="A16" s="53" t="s">
        <v>85</v>
      </c>
      <c r="B16" s="54"/>
      <c r="C16" s="55">
        <f>(D9)/1*100</f>
        <v>100</v>
      </c>
      <c r="D16" s="54"/>
      <c r="E16" s="41"/>
      <c r="F16" s="41"/>
      <c r="G16" s="41"/>
    </row>
    <row r="17" spans="1:7" ht="15">
      <c r="A17" s="108" t="s">
        <v>74</v>
      </c>
      <c r="B17" s="108"/>
      <c r="C17" s="108"/>
      <c r="D17" s="108"/>
      <c r="E17" s="108"/>
      <c r="F17" s="108"/>
      <c r="G17" s="108"/>
    </row>
    <row r="18" spans="1:7" ht="16.5">
      <c r="A18" s="53" t="s">
        <v>86</v>
      </c>
      <c r="B18" s="54"/>
      <c r="C18" s="55">
        <f>(G11)/1*100</f>
        <v>100</v>
      </c>
      <c r="D18" s="54"/>
      <c r="E18" s="41"/>
      <c r="F18" s="41"/>
      <c r="G18" s="41"/>
    </row>
    <row r="19" spans="1:7" ht="15">
      <c r="A19" s="108" t="s">
        <v>76</v>
      </c>
      <c r="B19" s="108"/>
      <c r="C19" s="108"/>
      <c r="D19" s="108"/>
      <c r="E19" s="108"/>
      <c r="F19" s="108"/>
      <c r="G19" s="108"/>
    </row>
    <row r="20" spans="1:7" s="29" customFormat="1" ht="16.5">
      <c r="A20" s="53" t="s">
        <v>86</v>
      </c>
      <c r="B20" s="54"/>
      <c r="C20" s="55">
        <f>(D11)/1*100</f>
        <v>100</v>
      </c>
      <c r="D20" s="54"/>
      <c r="E20" s="41"/>
      <c r="F20" s="41"/>
      <c r="G20" s="41"/>
    </row>
    <row r="21" spans="1:7" ht="15">
      <c r="A21" s="108" t="s">
        <v>77</v>
      </c>
      <c r="B21" s="108"/>
      <c r="C21" s="108"/>
      <c r="D21" s="108"/>
      <c r="E21" s="108"/>
      <c r="F21" s="108"/>
      <c r="G21" s="108"/>
    </row>
    <row r="22" spans="1:7" ht="15">
      <c r="A22" s="114" t="s">
        <v>164</v>
      </c>
      <c r="B22" s="115"/>
      <c r="C22" s="115"/>
      <c r="D22" s="55">
        <f>C14/C16</f>
        <v>1.85</v>
      </c>
      <c r="E22" s="41"/>
      <c r="F22" s="41"/>
      <c r="G22" s="41"/>
    </row>
    <row r="23" spans="1:7" ht="51.75" customHeight="1">
      <c r="A23" s="106" t="s">
        <v>200</v>
      </c>
      <c r="B23" s="106"/>
      <c r="C23" s="106"/>
      <c r="D23" s="106"/>
      <c r="E23" s="106"/>
      <c r="F23" s="106"/>
      <c r="G23" s="106"/>
    </row>
    <row r="24" spans="1:7" ht="15">
      <c r="A24" s="116" t="s">
        <v>78</v>
      </c>
      <c r="B24" s="123"/>
      <c r="C24" s="123"/>
      <c r="D24" s="123"/>
      <c r="E24" s="41"/>
      <c r="F24" s="41"/>
      <c r="G24" s="41"/>
    </row>
    <row r="25" spans="1:7" ht="35.25" customHeight="1">
      <c r="A25" s="106" t="s">
        <v>79</v>
      </c>
      <c r="B25" s="106"/>
      <c r="C25" s="106"/>
      <c r="D25" s="106"/>
      <c r="E25" s="106"/>
      <c r="F25" s="106"/>
      <c r="G25" s="106"/>
    </row>
    <row r="26" spans="1:7" ht="71.25" customHeight="1">
      <c r="A26" s="106" t="s">
        <v>87</v>
      </c>
      <c r="B26" s="106"/>
      <c r="C26" s="106"/>
      <c r="D26" s="106"/>
      <c r="E26" s="106"/>
      <c r="F26" s="106"/>
      <c r="G26" s="106"/>
    </row>
    <row r="27" spans="1:7" ht="15">
      <c r="A27" s="56" t="s">
        <v>165</v>
      </c>
      <c r="B27" s="55">
        <f>C14+C16+25</f>
        <v>310</v>
      </c>
      <c r="C27" s="41"/>
      <c r="D27" s="41"/>
      <c r="E27" s="41"/>
      <c r="F27" s="41"/>
      <c r="G27" s="41"/>
    </row>
    <row r="28" spans="1:7" ht="50.25" customHeight="1" hidden="1">
      <c r="A28" s="106" t="s">
        <v>119</v>
      </c>
      <c r="B28" s="106"/>
      <c r="C28" s="106"/>
      <c r="D28" s="106"/>
      <c r="E28" s="106"/>
      <c r="F28" s="106"/>
      <c r="G28" s="106"/>
    </row>
    <row r="29" spans="1:7" ht="23.25" customHeight="1">
      <c r="A29" s="124" t="s">
        <v>101</v>
      </c>
      <c r="B29" s="124"/>
      <c r="C29" s="124"/>
      <c r="D29" s="124"/>
      <c r="E29" s="124"/>
      <c r="F29" s="124"/>
      <c r="G29" s="124"/>
    </row>
    <row r="30" spans="1:7" ht="55.5" customHeight="1">
      <c r="A30" s="124"/>
      <c r="B30" s="124"/>
      <c r="C30" s="124"/>
      <c r="D30" s="124"/>
      <c r="E30" s="124"/>
      <c r="F30" s="124"/>
      <c r="G30" s="124"/>
    </row>
    <row r="31" spans="1:7" ht="15">
      <c r="A31" s="124" t="s">
        <v>102</v>
      </c>
      <c r="B31" s="124"/>
      <c r="C31" s="124"/>
      <c r="D31" s="124"/>
      <c r="E31" s="124"/>
      <c r="F31" s="124"/>
      <c r="G31" s="124"/>
    </row>
  </sheetData>
  <sheetProtection/>
  <mergeCells count="21">
    <mergeCell ref="A25:G25"/>
    <mergeCell ref="A12:G12"/>
    <mergeCell ref="A13:G13"/>
    <mergeCell ref="A22:C22"/>
    <mergeCell ref="A29:G30"/>
    <mergeCell ref="A31:G31"/>
    <mergeCell ref="A17:G17"/>
    <mergeCell ref="A19:G19"/>
    <mergeCell ref="A21:G21"/>
    <mergeCell ref="A23:G23"/>
    <mergeCell ref="A26:G26"/>
    <mergeCell ref="E6:G6"/>
    <mergeCell ref="B4:G4"/>
    <mergeCell ref="A28:G28"/>
    <mergeCell ref="A1:G1"/>
    <mergeCell ref="B3:G3"/>
    <mergeCell ref="A5:G5"/>
    <mergeCell ref="A6:A7"/>
    <mergeCell ref="B6:D6"/>
    <mergeCell ref="A24:D24"/>
    <mergeCell ref="A15:G1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7">
      <selection activeCell="A23" sqref="A23:G23"/>
    </sheetView>
  </sheetViews>
  <sheetFormatPr defaultColWidth="9.140625" defaultRowHeight="12.75"/>
  <cols>
    <col min="1" max="1" width="27.140625" style="0" customWidth="1"/>
    <col min="7" max="7" width="12.00390625" style="0" customWidth="1"/>
  </cols>
  <sheetData>
    <row r="1" spans="1:7" ht="45.75" customHeight="1">
      <c r="A1" s="109" t="s">
        <v>113</v>
      </c>
      <c r="B1" s="109"/>
      <c r="C1" s="109"/>
      <c r="D1" s="109"/>
      <c r="E1" s="109"/>
      <c r="F1" s="109"/>
      <c r="G1" s="109"/>
    </row>
    <row r="2" spans="1:7" ht="16.5" customHeight="1">
      <c r="A2" s="43"/>
      <c r="B2" s="44"/>
      <c r="C2" s="44"/>
      <c r="D2" s="44"/>
      <c r="E2" s="44"/>
      <c r="F2" s="44"/>
      <c r="G2" s="45" t="s">
        <v>29</v>
      </c>
    </row>
    <row r="3" spans="1:9" ht="30" customHeight="1">
      <c r="A3" s="46" t="s">
        <v>55</v>
      </c>
      <c r="B3" s="109" t="s">
        <v>82</v>
      </c>
      <c r="C3" s="125"/>
      <c r="D3" s="125"/>
      <c r="E3" s="125"/>
      <c r="F3" s="125"/>
      <c r="G3" s="125"/>
      <c r="H3" s="62"/>
      <c r="I3" s="62"/>
    </row>
    <row r="4" spans="1:7" ht="37.5" customHeight="1">
      <c r="A4" s="46" t="s">
        <v>83</v>
      </c>
      <c r="B4" s="120" t="s">
        <v>33</v>
      </c>
      <c r="C4" s="120"/>
      <c r="D4" s="120"/>
      <c r="E4" s="120"/>
      <c r="F4" s="120"/>
      <c r="G4" s="120"/>
    </row>
    <row r="5" spans="1:7" ht="15.75">
      <c r="A5" s="102" t="s">
        <v>58</v>
      </c>
      <c r="B5" s="102"/>
      <c r="C5" s="102"/>
      <c r="D5" s="102"/>
      <c r="E5" s="102"/>
      <c r="F5" s="102"/>
      <c r="G5" s="102"/>
    </row>
    <row r="6" spans="1:7" ht="15" customHeight="1">
      <c r="A6" s="117" t="s">
        <v>59</v>
      </c>
      <c r="B6" s="119" t="s">
        <v>60</v>
      </c>
      <c r="C6" s="119"/>
      <c r="D6" s="119"/>
      <c r="E6" s="119" t="s">
        <v>61</v>
      </c>
      <c r="F6" s="119"/>
      <c r="G6" s="119"/>
    </row>
    <row r="7" spans="1:7" ht="22.5">
      <c r="A7" s="118"/>
      <c r="B7" s="48" t="s">
        <v>62</v>
      </c>
      <c r="C7" s="48" t="s">
        <v>63</v>
      </c>
      <c r="D7" s="48" t="s">
        <v>64</v>
      </c>
      <c r="E7" s="48" t="s">
        <v>62</v>
      </c>
      <c r="F7" s="48" t="s">
        <v>63</v>
      </c>
      <c r="G7" s="48" t="s">
        <v>64</v>
      </c>
    </row>
    <row r="8" spans="1:7" ht="36.75" customHeight="1">
      <c r="A8" s="49" t="s">
        <v>65</v>
      </c>
      <c r="B8" s="47" t="s">
        <v>66</v>
      </c>
      <c r="C8" s="47" t="s">
        <v>66</v>
      </c>
      <c r="D8" s="47" t="s">
        <v>66</v>
      </c>
      <c r="E8" s="47" t="s">
        <v>66</v>
      </c>
      <c r="F8" s="47" t="s">
        <v>66</v>
      </c>
      <c r="G8" s="47" t="s">
        <v>66</v>
      </c>
    </row>
    <row r="9" spans="1:7" ht="30" customHeight="1">
      <c r="A9" s="25" t="s">
        <v>176</v>
      </c>
      <c r="B9" s="47">
        <v>0.47</v>
      </c>
      <c r="C9" s="47">
        <v>0.47</v>
      </c>
      <c r="D9" s="50">
        <f>C9/B9</f>
        <v>1</v>
      </c>
      <c r="E9" s="52">
        <v>0.5</v>
      </c>
      <c r="F9" s="47">
        <v>0.45</v>
      </c>
      <c r="G9" s="50">
        <f>F9/E9</f>
        <v>0.9</v>
      </c>
    </row>
    <row r="10" spans="1:7" ht="15">
      <c r="A10" s="49" t="s">
        <v>68</v>
      </c>
      <c r="B10" s="47" t="s">
        <v>66</v>
      </c>
      <c r="C10" s="47" t="s">
        <v>66</v>
      </c>
      <c r="D10" s="47" t="s">
        <v>66</v>
      </c>
      <c r="E10" s="47" t="s">
        <v>66</v>
      </c>
      <c r="F10" s="47" t="s">
        <v>66</v>
      </c>
      <c r="G10" s="47" t="s">
        <v>66</v>
      </c>
    </row>
    <row r="11" spans="1:7" ht="27.75" customHeight="1">
      <c r="A11" s="13" t="s">
        <v>84</v>
      </c>
      <c r="B11" s="47">
        <v>100</v>
      </c>
      <c r="C11" s="47">
        <v>100</v>
      </c>
      <c r="D11" s="50">
        <f>C11/B11</f>
        <v>1</v>
      </c>
      <c r="E11" s="47">
        <v>100</v>
      </c>
      <c r="F11" s="47">
        <v>100</v>
      </c>
      <c r="G11" s="50">
        <f>F11/E11</f>
        <v>1</v>
      </c>
    </row>
    <row r="12" spans="1:7" ht="14.25">
      <c r="A12" s="105" t="s">
        <v>71</v>
      </c>
      <c r="B12" s="105"/>
      <c r="C12" s="105"/>
      <c r="D12" s="105"/>
      <c r="E12" s="105"/>
      <c r="F12" s="105"/>
      <c r="G12" s="105"/>
    </row>
    <row r="13" spans="1:7" ht="15">
      <c r="A13" s="108" t="s">
        <v>72</v>
      </c>
      <c r="B13" s="108"/>
      <c r="C13" s="108"/>
      <c r="D13" s="108"/>
      <c r="E13" s="108"/>
      <c r="F13" s="108"/>
      <c r="G13" s="108"/>
    </row>
    <row r="14" spans="1:7" ht="16.5">
      <c r="A14" s="53" t="s">
        <v>114</v>
      </c>
      <c r="B14" s="54"/>
      <c r="C14" s="55">
        <f>(G9)/1*100</f>
        <v>90</v>
      </c>
      <c r="D14" s="54"/>
      <c r="E14" s="41"/>
      <c r="F14" s="41"/>
      <c r="G14" s="41"/>
    </row>
    <row r="15" spans="1:7" ht="15">
      <c r="A15" s="108" t="s">
        <v>73</v>
      </c>
      <c r="B15" s="108"/>
      <c r="C15" s="108"/>
      <c r="D15" s="108"/>
      <c r="E15" s="108"/>
      <c r="F15" s="108"/>
      <c r="G15" s="108"/>
    </row>
    <row r="16" spans="1:7" ht="16.5">
      <c r="A16" s="53" t="s">
        <v>85</v>
      </c>
      <c r="B16" s="54"/>
      <c r="C16" s="55">
        <f>(D9)/1*100</f>
        <v>100</v>
      </c>
      <c r="D16" s="54"/>
      <c r="E16" s="41"/>
      <c r="F16" s="41"/>
      <c r="G16" s="41"/>
    </row>
    <row r="17" spans="1:7" ht="15">
      <c r="A17" s="108" t="s">
        <v>74</v>
      </c>
      <c r="B17" s="108"/>
      <c r="C17" s="108"/>
      <c r="D17" s="108"/>
      <c r="E17" s="108"/>
      <c r="F17" s="108"/>
      <c r="G17" s="108"/>
    </row>
    <row r="18" spans="1:7" ht="16.5">
      <c r="A18" s="53" t="s">
        <v>86</v>
      </c>
      <c r="B18" s="54"/>
      <c r="C18" s="55">
        <f>(G11)/1*100</f>
        <v>100</v>
      </c>
      <c r="D18" s="54"/>
      <c r="E18" s="41"/>
      <c r="F18" s="41"/>
      <c r="G18" s="41"/>
    </row>
    <row r="19" spans="1:7" ht="15">
      <c r="A19" s="108" t="s">
        <v>76</v>
      </c>
      <c r="B19" s="108"/>
      <c r="C19" s="108"/>
      <c r="D19" s="108"/>
      <c r="E19" s="108"/>
      <c r="F19" s="108"/>
      <c r="G19" s="108"/>
    </row>
    <row r="20" spans="1:7" s="29" customFormat="1" ht="16.5">
      <c r="A20" s="53" t="s">
        <v>86</v>
      </c>
      <c r="B20" s="54"/>
      <c r="C20" s="55">
        <f>(D11)/1*100</f>
        <v>100</v>
      </c>
      <c r="D20" s="54"/>
      <c r="E20" s="41"/>
      <c r="F20" s="41"/>
      <c r="G20" s="41"/>
    </row>
    <row r="21" spans="1:7" ht="15">
      <c r="A21" s="108" t="s">
        <v>77</v>
      </c>
      <c r="B21" s="108"/>
      <c r="C21" s="108"/>
      <c r="D21" s="108"/>
      <c r="E21" s="108"/>
      <c r="F21" s="108"/>
      <c r="G21" s="108"/>
    </row>
    <row r="22" spans="1:7" ht="15">
      <c r="A22" s="114" t="s">
        <v>115</v>
      </c>
      <c r="B22" s="115"/>
      <c r="C22" s="115"/>
      <c r="D22" s="85">
        <f>C14/C16</f>
        <v>0.9</v>
      </c>
      <c r="E22" s="41"/>
      <c r="F22" s="41"/>
      <c r="G22" s="41"/>
    </row>
    <row r="23" spans="1:7" ht="51.75" customHeight="1">
      <c r="A23" s="106" t="s">
        <v>177</v>
      </c>
      <c r="B23" s="106"/>
      <c r="C23" s="106"/>
      <c r="D23" s="106"/>
      <c r="E23" s="106"/>
      <c r="F23" s="106"/>
      <c r="G23" s="106"/>
    </row>
    <row r="24" spans="1:7" ht="15">
      <c r="A24" s="116" t="s">
        <v>78</v>
      </c>
      <c r="B24" s="123"/>
      <c r="C24" s="123"/>
      <c r="D24" s="123"/>
      <c r="E24" s="41"/>
      <c r="F24" s="41"/>
      <c r="G24" s="41"/>
    </row>
    <row r="25" spans="1:7" ht="35.25" customHeight="1">
      <c r="A25" s="106" t="s">
        <v>79</v>
      </c>
      <c r="B25" s="106"/>
      <c r="C25" s="106"/>
      <c r="D25" s="106"/>
      <c r="E25" s="106"/>
      <c r="F25" s="106"/>
      <c r="G25" s="106"/>
    </row>
    <row r="26" spans="1:7" ht="15">
      <c r="A26" s="56" t="s">
        <v>178</v>
      </c>
      <c r="B26" s="55">
        <f>C14+C18+15</f>
        <v>205</v>
      </c>
      <c r="C26" s="41"/>
      <c r="D26" s="41"/>
      <c r="E26" s="41"/>
      <c r="F26" s="41"/>
      <c r="G26" s="41"/>
    </row>
    <row r="27" spans="1:7" ht="35.25" customHeight="1">
      <c r="A27" s="106" t="s">
        <v>116</v>
      </c>
      <c r="B27" s="106"/>
      <c r="C27" s="106"/>
      <c r="D27" s="106"/>
      <c r="E27" s="106"/>
      <c r="F27" s="106"/>
      <c r="G27" s="106"/>
    </row>
  </sheetData>
  <sheetProtection/>
  <mergeCells count="18">
    <mergeCell ref="A1:G1"/>
    <mergeCell ref="B3:G3"/>
    <mergeCell ref="B4:G4"/>
    <mergeCell ref="A5:G5"/>
    <mergeCell ref="A13:G13"/>
    <mergeCell ref="A15:G15"/>
    <mergeCell ref="A17:G17"/>
    <mergeCell ref="A19:G19"/>
    <mergeCell ref="A6:A7"/>
    <mergeCell ref="B6:D6"/>
    <mergeCell ref="E6:G6"/>
    <mergeCell ref="A12:G12"/>
    <mergeCell ref="A27:G27"/>
    <mergeCell ref="A21:G21"/>
    <mergeCell ref="A23:G23"/>
    <mergeCell ref="A24:D24"/>
    <mergeCell ref="A25:G25"/>
    <mergeCell ref="A22:C2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2:R35"/>
  <sheetViews>
    <sheetView zoomScalePageLayoutView="0" workbookViewId="0" topLeftCell="A18">
      <selection activeCell="E40" sqref="E40"/>
    </sheetView>
  </sheetViews>
  <sheetFormatPr defaultColWidth="9.140625" defaultRowHeight="12.75"/>
  <cols>
    <col min="1" max="1" width="28.8515625" style="42" customWidth="1"/>
    <col min="2" max="2" width="10.7109375" style="42" customWidth="1"/>
    <col min="3" max="3" width="8.7109375" style="42" customWidth="1"/>
    <col min="4" max="4" width="10.28125" style="42" customWidth="1"/>
    <col min="5" max="5" width="10.421875" style="42" customWidth="1"/>
    <col min="6" max="6" width="9.7109375" style="42" customWidth="1"/>
    <col min="7" max="8" width="8.7109375" style="42" customWidth="1"/>
    <col min="9" max="16384" width="9.140625" style="42" customWidth="1"/>
  </cols>
  <sheetData>
    <row r="2" spans="1:14" ht="30.75" customHeight="1">
      <c r="A2" s="109" t="s">
        <v>121</v>
      </c>
      <c r="B2" s="109"/>
      <c r="C2" s="109"/>
      <c r="D2" s="109"/>
      <c r="E2" s="109"/>
      <c r="F2" s="109"/>
      <c r="G2" s="109"/>
      <c r="H2" s="41"/>
      <c r="I2" s="41"/>
      <c r="J2" s="41"/>
      <c r="K2" s="41"/>
      <c r="L2" s="41"/>
      <c r="M2" s="41"/>
      <c r="N2" s="41"/>
    </row>
    <row r="3" spans="1:7" ht="15.75">
      <c r="A3" s="43"/>
      <c r="B3" s="44"/>
      <c r="C3" s="44"/>
      <c r="D3" s="44"/>
      <c r="E3" s="44"/>
      <c r="F3" s="112" t="s">
        <v>30</v>
      </c>
      <c r="G3" s="113"/>
    </row>
    <row r="4" spans="1:8" ht="37.5" customHeight="1">
      <c r="A4" s="46" t="s">
        <v>55</v>
      </c>
      <c r="B4" s="110" t="s">
        <v>34</v>
      </c>
      <c r="C4" s="110"/>
      <c r="D4" s="110"/>
      <c r="E4" s="110"/>
      <c r="F4" s="110"/>
      <c r="G4" s="110"/>
      <c r="H4" s="9"/>
    </row>
    <row r="5" spans="1:8" ht="32.25" customHeight="1">
      <c r="A5" s="46" t="s">
        <v>57</v>
      </c>
      <c r="B5" s="120" t="s">
        <v>39</v>
      </c>
      <c r="C5" s="120"/>
      <c r="D5" s="120"/>
      <c r="E5" s="120"/>
      <c r="F5" s="120"/>
      <c r="G5" s="120"/>
      <c r="H5" s="63"/>
    </row>
    <row r="6" spans="1:7" ht="15.75">
      <c r="A6" s="102" t="s">
        <v>58</v>
      </c>
      <c r="B6" s="102"/>
      <c r="C6" s="102"/>
      <c r="D6" s="102"/>
      <c r="E6" s="102"/>
      <c r="F6" s="102"/>
      <c r="G6" s="102"/>
    </row>
    <row r="7" spans="1:18" ht="31.5" customHeight="1">
      <c r="A7" s="117" t="s">
        <v>59</v>
      </c>
      <c r="B7" s="119" t="s">
        <v>60</v>
      </c>
      <c r="C7" s="119"/>
      <c r="D7" s="119"/>
      <c r="E7" s="119" t="s">
        <v>61</v>
      </c>
      <c r="F7" s="119"/>
      <c r="G7" s="119"/>
      <c r="H7" s="64"/>
      <c r="M7" s="108"/>
      <c r="N7" s="108"/>
      <c r="O7" s="108"/>
      <c r="P7" s="108"/>
      <c r="Q7" s="108"/>
      <c r="R7" s="108"/>
    </row>
    <row r="8" spans="1:7" ht="22.5">
      <c r="A8" s="118"/>
      <c r="B8" s="48" t="s">
        <v>62</v>
      </c>
      <c r="C8" s="48" t="s">
        <v>63</v>
      </c>
      <c r="D8" s="48" t="s">
        <v>64</v>
      </c>
      <c r="E8" s="48" t="s">
        <v>62</v>
      </c>
      <c r="F8" s="48" t="s">
        <v>63</v>
      </c>
      <c r="G8" s="48" t="s">
        <v>64</v>
      </c>
    </row>
    <row r="9" spans="1:7" ht="15">
      <c r="A9" s="49" t="s">
        <v>65</v>
      </c>
      <c r="B9" s="47" t="s">
        <v>66</v>
      </c>
      <c r="C9" s="47" t="s">
        <v>66</v>
      </c>
      <c r="D9" s="47" t="s">
        <v>66</v>
      </c>
      <c r="E9" s="47" t="s">
        <v>66</v>
      </c>
      <c r="F9" s="47" t="s">
        <v>66</v>
      </c>
      <c r="G9" s="47" t="s">
        <v>66</v>
      </c>
    </row>
    <row r="10" spans="1:17" ht="25.5">
      <c r="A10" s="25" t="s">
        <v>91</v>
      </c>
      <c r="B10" s="47">
        <v>0.01</v>
      </c>
      <c r="C10" s="47">
        <v>0.01</v>
      </c>
      <c r="D10" s="50">
        <f>C10/B10</f>
        <v>1</v>
      </c>
      <c r="E10" s="47">
        <v>0.01</v>
      </c>
      <c r="F10" s="47">
        <v>0.03</v>
      </c>
      <c r="G10" s="50">
        <f>F10/E10</f>
        <v>3</v>
      </c>
      <c r="H10" s="65"/>
      <c r="L10" s="51"/>
      <c r="M10" s="51"/>
      <c r="N10" s="51"/>
      <c r="O10" s="51"/>
      <c r="P10" s="51"/>
      <c r="Q10" s="51"/>
    </row>
    <row r="11" spans="1:7" ht="15">
      <c r="A11" s="49" t="s">
        <v>68</v>
      </c>
      <c r="B11" s="47" t="s">
        <v>66</v>
      </c>
      <c r="C11" s="47" t="s">
        <v>66</v>
      </c>
      <c r="D11" s="47" t="s">
        <v>66</v>
      </c>
      <c r="E11" s="47" t="s">
        <v>66</v>
      </c>
      <c r="F11" s="47" t="s">
        <v>66</v>
      </c>
      <c r="G11" s="47" t="s">
        <v>66</v>
      </c>
    </row>
    <row r="12" spans="1:17" ht="25.5">
      <c r="A12" s="25" t="s">
        <v>92</v>
      </c>
      <c r="B12" s="47">
        <v>100</v>
      </c>
      <c r="C12" s="47">
        <v>100</v>
      </c>
      <c r="D12" s="50">
        <f>C12/B12</f>
        <v>1</v>
      </c>
      <c r="E12" s="47">
        <v>100</v>
      </c>
      <c r="F12" s="47">
        <v>100</v>
      </c>
      <c r="G12" s="50">
        <f>F12/E12</f>
        <v>1</v>
      </c>
      <c r="H12" s="65"/>
      <c r="L12" s="104"/>
      <c r="M12" s="104"/>
      <c r="N12" s="104"/>
      <c r="O12" s="104"/>
      <c r="P12" s="104"/>
      <c r="Q12" s="104"/>
    </row>
    <row r="13" spans="1:7" ht="23.25" customHeight="1">
      <c r="A13" s="105" t="s">
        <v>71</v>
      </c>
      <c r="B13" s="105"/>
      <c r="C13" s="105"/>
      <c r="D13" s="105"/>
      <c r="E13" s="105"/>
      <c r="F13" s="105"/>
      <c r="G13" s="105"/>
    </row>
    <row r="14" spans="1:7" ht="23.25" customHeight="1">
      <c r="A14" s="108" t="s">
        <v>72</v>
      </c>
      <c r="B14" s="108"/>
      <c r="C14" s="108"/>
      <c r="D14" s="108"/>
      <c r="E14" s="108"/>
      <c r="F14" s="108"/>
      <c r="G14" s="108"/>
    </row>
    <row r="15" spans="1:7" ht="23.25" customHeight="1">
      <c r="A15" s="53" t="s">
        <v>122</v>
      </c>
      <c r="B15" s="54"/>
      <c r="C15" s="55">
        <f>(G10)/1*100</f>
        <v>300</v>
      </c>
      <c r="D15" s="54"/>
      <c r="E15" s="41"/>
      <c r="F15" s="41"/>
      <c r="G15" s="41"/>
    </row>
    <row r="16" spans="1:7" ht="23.25" customHeight="1">
      <c r="A16" s="108" t="s">
        <v>73</v>
      </c>
      <c r="B16" s="108"/>
      <c r="C16" s="108"/>
      <c r="D16" s="108"/>
      <c r="E16" s="108"/>
      <c r="F16" s="108"/>
      <c r="G16" s="108"/>
    </row>
    <row r="17" spans="1:7" ht="23.25" customHeight="1">
      <c r="A17" s="53" t="s">
        <v>89</v>
      </c>
      <c r="B17" s="54"/>
      <c r="C17" s="55">
        <f>(D10)/1*100</f>
        <v>100</v>
      </c>
      <c r="D17" s="54"/>
      <c r="E17" s="41"/>
      <c r="F17" s="41"/>
      <c r="G17" s="41"/>
    </row>
    <row r="18" spans="1:7" ht="23.25" customHeight="1">
      <c r="A18" s="108" t="s">
        <v>74</v>
      </c>
      <c r="B18" s="108"/>
      <c r="C18" s="108"/>
      <c r="D18" s="108"/>
      <c r="E18" s="108"/>
      <c r="F18" s="108"/>
      <c r="G18" s="108"/>
    </row>
    <row r="19" spans="1:7" ht="23.25" customHeight="1">
      <c r="A19" s="53" t="s">
        <v>93</v>
      </c>
      <c r="B19" s="54"/>
      <c r="C19" s="55">
        <f>G12/1*100</f>
        <v>100</v>
      </c>
      <c r="D19" s="54"/>
      <c r="E19" s="41"/>
      <c r="F19" s="41"/>
      <c r="G19" s="41"/>
    </row>
    <row r="20" spans="1:7" ht="23.25" customHeight="1">
      <c r="A20" s="108" t="s">
        <v>76</v>
      </c>
      <c r="B20" s="108"/>
      <c r="C20" s="108"/>
      <c r="D20" s="108"/>
      <c r="E20" s="108"/>
      <c r="F20" s="108"/>
      <c r="G20" s="108"/>
    </row>
    <row r="21" spans="1:7" ht="23.25" customHeight="1">
      <c r="A21" s="53" t="s">
        <v>90</v>
      </c>
      <c r="B21" s="54"/>
      <c r="C21" s="55">
        <f>(D12)/1*100</f>
        <v>100</v>
      </c>
      <c r="D21" s="54"/>
      <c r="E21" s="41"/>
      <c r="F21" s="41"/>
      <c r="G21" s="41"/>
    </row>
    <row r="22" spans="1:7" ht="23.25" customHeight="1">
      <c r="A22" s="108" t="s">
        <v>77</v>
      </c>
      <c r="B22" s="108"/>
      <c r="C22" s="108"/>
      <c r="D22" s="108"/>
      <c r="E22" s="108"/>
      <c r="F22" s="108"/>
      <c r="G22" s="108"/>
    </row>
    <row r="23" spans="1:7" ht="26.25" customHeight="1">
      <c r="A23" s="114" t="s">
        <v>123</v>
      </c>
      <c r="B23" s="115"/>
      <c r="C23" s="115"/>
      <c r="D23" s="55">
        <f>C15/C17</f>
        <v>3</v>
      </c>
      <c r="E23" s="41"/>
      <c r="F23" s="41"/>
      <c r="G23" s="41"/>
    </row>
    <row r="24" spans="1:7" ht="48" customHeight="1">
      <c r="A24" s="106" t="s">
        <v>166</v>
      </c>
      <c r="B24" s="106"/>
      <c r="C24" s="106"/>
      <c r="D24" s="106"/>
      <c r="E24" s="106"/>
      <c r="F24" s="106"/>
      <c r="G24" s="106"/>
    </row>
    <row r="25" spans="1:7" ht="15">
      <c r="A25" s="116" t="s">
        <v>78</v>
      </c>
      <c r="B25" s="115"/>
      <c r="C25" s="41"/>
      <c r="D25" s="41"/>
      <c r="E25" s="41"/>
      <c r="F25" s="41"/>
      <c r="G25" s="41"/>
    </row>
    <row r="26" spans="1:7" ht="30.75" customHeight="1">
      <c r="A26" s="106" t="s">
        <v>79</v>
      </c>
      <c r="B26" s="106"/>
      <c r="C26" s="106"/>
      <c r="D26" s="106"/>
      <c r="E26" s="106"/>
      <c r="F26" s="106"/>
      <c r="G26" s="106"/>
    </row>
    <row r="27" spans="1:7" ht="57" customHeight="1">
      <c r="A27" s="106" t="s">
        <v>87</v>
      </c>
      <c r="B27" s="106"/>
      <c r="C27" s="106"/>
      <c r="D27" s="106"/>
      <c r="E27" s="106"/>
      <c r="F27" s="106"/>
      <c r="G27" s="106"/>
    </row>
    <row r="28" spans="1:7" ht="15">
      <c r="A28" s="80" t="s">
        <v>131</v>
      </c>
      <c r="B28" s="55">
        <f>C15+C19+25</f>
        <v>425</v>
      </c>
      <c r="C28" s="41"/>
      <c r="D28" s="41"/>
      <c r="E28" s="41"/>
      <c r="F28" s="41"/>
      <c r="G28" s="41"/>
    </row>
    <row r="29" spans="1:7" ht="31.5" customHeight="1" hidden="1">
      <c r="A29" s="106" t="s">
        <v>95</v>
      </c>
      <c r="B29" s="106"/>
      <c r="C29" s="106"/>
      <c r="D29" s="106"/>
      <c r="E29" s="106"/>
      <c r="F29" s="106"/>
      <c r="G29" s="106"/>
    </row>
    <row r="30" ht="1.5" customHeight="1"/>
    <row r="31" ht="12.75" hidden="1"/>
    <row r="32" spans="1:7" ht="12.75">
      <c r="A32" s="126" t="s">
        <v>101</v>
      </c>
      <c r="B32" s="127"/>
      <c r="C32" s="127"/>
      <c r="D32" s="127"/>
      <c r="E32" s="127"/>
      <c r="F32" s="127"/>
      <c r="G32" s="127"/>
    </row>
    <row r="33" spans="1:7" ht="12.75">
      <c r="A33" s="127"/>
      <c r="B33" s="127"/>
      <c r="C33" s="127"/>
      <c r="D33" s="127"/>
      <c r="E33" s="127"/>
      <c r="F33" s="127"/>
      <c r="G33" s="127"/>
    </row>
    <row r="34" spans="1:7" ht="31.5" customHeight="1">
      <c r="A34" s="127"/>
      <c r="B34" s="127"/>
      <c r="C34" s="127"/>
      <c r="D34" s="127"/>
      <c r="E34" s="127"/>
      <c r="F34" s="127"/>
      <c r="G34" s="127"/>
    </row>
    <row r="35" spans="1:7" ht="14.25">
      <c r="A35" s="126" t="s">
        <v>102</v>
      </c>
      <c r="B35" s="127"/>
      <c r="C35" s="127"/>
      <c r="D35" s="127"/>
      <c r="E35" s="127"/>
      <c r="F35" s="127"/>
      <c r="G35" s="127"/>
    </row>
  </sheetData>
  <sheetProtection/>
  <mergeCells count="24">
    <mergeCell ref="A32:G34"/>
    <mergeCell ref="A35:G35"/>
    <mergeCell ref="A2:G2"/>
    <mergeCell ref="B4:G4"/>
    <mergeCell ref="B5:G5"/>
    <mergeCell ref="A6:G6"/>
    <mergeCell ref="A26:G26"/>
    <mergeCell ref="A27:G27"/>
    <mergeCell ref="A29:G29"/>
    <mergeCell ref="A18:G18"/>
    <mergeCell ref="L12:Q12"/>
    <mergeCell ref="A13:G13"/>
    <mergeCell ref="A14:G14"/>
    <mergeCell ref="A16:G16"/>
    <mergeCell ref="A7:A8"/>
    <mergeCell ref="B7:D7"/>
    <mergeCell ref="E7:G7"/>
    <mergeCell ref="M7:R7"/>
    <mergeCell ref="A20:G20"/>
    <mergeCell ref="A22:G22"/>
    <mergeCell ref="A24:G24"/>
    <mergeCell ref="A25:B25"/>
    <mergeCell ref="F3:G3"/>
    <mergeCell ref="A23:C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2:R31"/>
  <sheetViews>
    <sheetView zoomScalePageLayoutView="0" workbookViewId="0" topLeftCell="A20">
      <selection activeCell="H41" sqref="H41"/>
    </sheetView>
  </sheetViews>
  <sheetFormatPr defaultColWidth="9.140625" defaultRowHeight="12.75"/>
  <cols>
    <col min="1" max="1" width="27.28125" style="42" customWidth="1"/>
    <col min="2" max="2" width="12.00390625" style="42" customWidth="1"/>
    <col min="3" max="3" width="9.57421875" style="42" customWidth="1"/>
    <col min="4" max="4" width="9.8515625" style="42" customWidth="1"/>
    <col min="5" max="5" width="10.140625" style="42" customWidth="1"/>
    <col min="6" max="6" width="8.8515625" style="42" customWidth="1"/>
    <col min="7" max="7" width="9.421875" style="42" customWidth="1"/>
    <col min="8" max="8" width="31.28125" style="42" customWidth="1"/>
    <col min="9" max="16384" width="9.140625" style="42" customWidth="1"/>
  </cols>
  <sheetData>
    <row r="2" spans="1:14" ht="30.75" customHeight="1">
      <c r="A2" s="109" t="s">
        <v>113</v>
      </c>
      <c r="B2" s="109"/>
      <c r="C2" s="109"/>
      <c r="D2" s="109"/>
      <c r="E2" s="109"/>
      <c r="F2" s="109"/>
      <c r="G2" s="109"/>
      <c r="H2" s="41"/>
      <c r="I2" s="41"/>
      <c r="J2" s="41"/>
      <c r="K2" s="41"/>
      <c r="L2" s="41"/>
      <c r="M2" s="41"/>
      <c r="N2" s="41"/>
    </row>
    <row r="3" spans="1:7" ht="15.75">
      <c r="A3" s="43"/>
      <c r="B3" s="44"/>
      <c r="C3" s="44"/>
      <c r="D3" s="44"/>
      <c r="E3" s="44"/>
      <c r="F3" s="112" t="s">
        <v>36</v>
      </c>
      <c r="G3" s="113"/>
    </row>
    <row r="4" spans="1:8" ht="37.5" customHeight="1">
      <c r="A4" s="46" t="s">
        <v>55</v>
      </c>
      <c r="B4" s="128" t="s">
        <v>37</v>
      </c>
      <c r="C4" s="110"/>
      <c r="D4" s="110"/>
      <c r="E4" s="110"/>
      <c r="F4" s="110"/>
      <c r="G4" s="110"/>
      <c r="H4" s="9"/>
    </row>
    <row r="5" spans="1:8" ht="59.25" customHeight="1">
      <c r="A5" s="46" t="s">
        <v>57</v>
      </c>
      <c r="B5" s="120" t="s">
        <v>96</v>
      </c>
      <c r="C5" s="120"/>
      <c r="D5" s="120"/>
      <c r="E5" s="120"/>
      <c r="F5" s="120"/>
      <c r="G5" s="120"/>
      <c r="H5" s="63"/>
    </row>
    <row r="6" spans="1:7" ht="15.75">
      <c r="A6" s="102" t="s">
        <v>58</v>
      </c>
      <c r="B6" s="102"/>
      <c r="C6" s="102"/>
      <c r="D6" s="102"/>
      <c r="E6" s="102"/>
      <c r="F6" s="102"/>
      <c r="G6" s="102"/>
    </row>
    <row r="7" spans="1:18" ht="31.5" customHeight="1">
      <c r="A7" s="117" t="s">
        <v>59</v>
      </c>
      <c r="B7" s="119" t="s">
        <v>60</v>
      </c>
      <c r="C7" s="119"/>
      <c r="D7" s="119"/>
      <c r="E7" s="119" t="s">
        <v>61</v>
      </c>
      <c r="F7" s="119"/>
      <c r="G7" s="119"/>
      <c r="H7" s="64"/>
      <c r="M7" s="108"/>
      <c r="N7" s="108"/>
      <c r="O7" s="108"/>
      <c r="P7" s="108"/>
      <c r="Q7" s="108"/>
      <c r="R7" s="108"/>
    </row>
    <row r="8" spans="1:7" ht="22.5">
      <c r="A8" s="118"/>
      <c r="B8" s="48" t="s">
        <v>62</v>
      </c>
      <c r="C8" s="48" t="s">
        <v>63</v>
      </c>
      <c r="D8" s="48" t="s">
        <v>64</v>
      </c>
      <c r="E8" s="48" t="s">
        <v>62</v>
      </c>
      <c r="F8" s="48" t="s">
        <v>63</v>
      </c>
      <c r="G8" s="48" t="s">
        <v>64</v>
      </c>
    </row>
    <row r="9" spans="1:7" ht="22.5" customHeight="1">
      <c r="A9" s="49" t="s">
        <v>65</v>
      </c>
      <c r="B9" s="47" t="s">
        <v>66</v>
      </c>
      <c r="C9" s="47" t="s">
        <v>66</v>
      </c>
      <c r="D9" s="47" t="s">
        <v>66</v>
      </c>
      <c r="E9" s="47" t="s">
        <v>66</v>
      </c>
      <c r="F9" s="47" t="s">
        <v>66</v>
      </c>
      <c r="G9" s="47" t="s">
        <v>66</v>
      </c>
    </row>
    <row r="10" spans="1:17" ht="38.25">
      <c r="A10" s="25" t="s">
        <v>97</v>
      </c>
      <c r="B10" s="47">
        <v>0.67</v>
      </c>
      <c r="C10" s="47">
        <v>0.67</v>
      </c>
      <c r="D10" s="50">
        <f>C10/B10</f>
        <v>1</v>
      </c>
      <c r="E10" s="47">
        <v>0.66</v>
      </c>
      <c r="F10" s="47">
        <v>0.66</v>
      </c>
      <c r="G10" s="50">
        <f>F10/E10</f>
        <v>1</v>
      </c>
      <c r="L10" s="51"/>
      <c r="M10" s="51"/>
      <c r="N10" s="51"/>
      <c r="O10" s="51"/>
      <c r="P10" s="51"/>
      <c r="Q10" s="51"/>
    </row>
    <row r="11" spans="1:17" ht="38.25" hidden="1">
      <c r="A11" s="25" t="s">
        <v>98</v>
      </c>
      <c r="B11" s="47"/>
      <c r="C11" s="47"/>
      <c r="D11" s="50"/>
      <c r="E11" s="47"/>
      <c r="F11" s="47"/>
      <c r="G11" s="50"/>
      <c r="L11" s="51"/>
      <c r="M11" s="51"/>
      <c r="N11" s="51"/>
      <c r="O11" s="51"/>
      <c r="P11" s="51"/>
      <c r="Q11" s="51"/>
    </row>
    <row r="12" spans="1:7" ht="15">
      <c r="A12" s="49" t="s">
        <v>68</v>
      </c>
      <c r="B12" s="47" t="s">
        <v>66</v>
      </c>
      <c r="C12" s="47" t="s">
        <v>66</v>
      </c>
      <c r="D12" s="47" t="s">
        <v>66</v>
      </c>
      <c r="E12" s="47" t="s">
        <v>66</v>
      </c>
      <c r="F12" s="47" t="s">
        <v>66</v>
      </c>
      <c r="G12" s="47" t="s">
        <v>66</v>
      </c>
    </row>
    <row r="13" spans="1:17" ht="25.5">
      <c r="A13" s="25" t="s">
        <v>99</v>
      </c>
      <c r="B13" s="47">
        <v>100</v>
      </c>
      <c r="C13" s="47">
        <v>100</v>
      </c>
      <c r="D13" s="50">
        <f>C13/B13</f>
        <v>1</v>
      </c>
      <c r="E13" s="47">
        <v>100</v>
      </c>
      <c r="F13" s="47">
        <v>100</v>
      </c>
      <c r="G13" s="50">
        <f>F13/E13</f>
        <v>1</v>
      </c>
      <c r="H13" s="65"/>
      <c r="L13" s="104"/>
      <c r="M13" s="104"/>
      <c r="N13" s="104"/>
      <c r="O13" s="104"/>
      <c r="P13" s="104"/>
      <c r="Q13" s="104"/>
    </row>
    <row r="14" spans="1:17" ht="38.25" hidden="1">
      <c r="A14" s="25" t="s">
        <v>100</v>
      </c>
      <c r="B14" s="47"/>
      <c r="C14" s="47"/>
      <c r="D14" s="50"/>
      <c r="E14" s="47"/>
      <c r="F14" s="47"/>
      <c r="G14" s="50"/>
      <c r="H14" s="65"/>
      <c r="L14" s="51"/>
      <c r="M14" s="51"/>
      <c r="N14" s="51"/>
      <c r="O14" s="51"/>
      <c r="P14" s="51"/>
      <c r="Q14" s="51"/>
    </row>
    <row r="15" spans="1:7" ht="14.25" customHeight="1">
      <c r="A15" s="105" t="s">
        <v>71</v>
      </c>
      <c r="B15" s="105"/>
      <c r="C15" s="105"/>
      <c r="D15" s="105"/>
      <c r="E15" s="105"/>
      <c r="F15" s="105"/>
      <c r="G15" s="105"/>
    </row>
    <row r="16" spans="1:7" ht="23.25" customHeight="1">
      <c r="A16" s="108" t="s">
        <v>72</v>
      </c>
      <c r="B16" s="108"/>
      <c r="C16" s="108"/>
      <c r="D16" s="108"/>
      <c r="E16" s="108"/>
      <c r="F16" s="108"/>
      <c r="G16" s="108"/>
    </row>
    <row r="17" spans="1:7" ht="23.25" customHeight="1">
      <c r="A17" s="53" t="s">
        <v>89</v>
      </c>
      <c r="B17" s="54"/>
      <c r="C17" s="55">
        <f>G10/1*100</f>
        <v>100</v>
      </c>
      <c r="D17" s="54"/>
      <c r="E17" s="41"/>
      <c r="F17" s="41"/>
      <c r="G17" s="41"/>
    </row>
    <row r="18" spans="1:7" ht="23.25" customHeight="1">
      <c r="A18" s="108" t="s">
        <v>73</v>
      </c>
      <c r="B18" s="108"/>
      <c r="C18" s="108"/>
      <c r="D18" s="108"/>
      <c r="E18" s="108"/>
      <c r="F18" s="108"/>
      <c r="G18" s="108"/>
    </row>
    <row r="19" spans="1:7" ht="23.25" customHeight="1">
      <c r="A19" s="53" t="s">
        <v>89</v>
      </c>
      <c r="B19" s="54"/>
      <c r="C19" s="55">
        <f>D10/1*100</f>
        <v>100</v>
      </c>
      <c r="D19" s="54"/>
      <c r="E19" s="41"/>
      <c r="F19" s="41"/>
      <c r="G19" s="41"/>
    </row>
    <row r="20" spans="1:7" ht="23.25" customHeight="1">
      <c r="A20" s="108" t="s">
        <v>74</v>
      </c>
      <c r="B20" s="108"/>
      <c r="C20" s="108"/>
      <c r="D20" s="108"/>
      <c r="E20" s="108"/>
      <c r="F20" s="108"/>
      <c r="G20" s="108"/>
    </row>
    <row r="21" spans="1:7" ht="23.25" customHeight="1">
      <c r="A21" s="53" t="s">
        <v>93</v>
      </c>
      <c r="B21" s="54"/>
      <c r="C21" s="55">
        <f>G13/1*100</f>
        <v>100</v>
      </c>
      <c r="D21" s="54"/>
      <c r="E21" s="41"/>
      <c r="F21" s="41"/>
      <c r="G21" s="41"/>
    </row>
    <row r="22" spans="1:7" ht="23.25" customHeight="1">
      <c r="A22" s="108" t="s">
        <v>76</v>
      </c>
      <c r="B22" s="108"/>
      <c r="C22" s="108"/>
      <c r="D22" s="108"/>
      <c r="E22" s="108"/>
      <c r="F22" s="108"/>
      <c r="G22" s="108"/>
    </row>
    <row r="23" spans="1:7" ht="21.75" customHeight="1">
      <c r="A23" s="53" t="s">
        <v>90</v>
      </c>
      <c r="B23" s="54"/>
      <c r="C23" s="55">
        <f>D13/1*100</f>
        <v>100</v>
      </c>
      <c r="D23" s="54"/>
      <c r="E23" s="41"/>
      <c r="F23" s="41"/>
      <c r="G23" s="41"/>
    </row>
    <row r="24" spans="1:7" ht="23.25" customHeight="1">
      <c r="A24" s="108" t="s">
        <v>77</v>
      </c>
      <c r="B24" s="108"/>
      <c r="C24" s="108"/>
      <c r="D24" s="108"/>
      <c r="E24" s="108"/>
      <c r="F24" s="108"/>
      <c r="G24" s="108"/>
    </row>
    <row r="25" spans="1:7" ht="18" customHeight="1">
      <c r="A25" s="114" t="s">
        <v>126</v>
      </c>
      <c r="B25" s="115"/>
      <c r="C25" s="115"/>
      <c r="D25" s="55">
        <f>C17/C19</f>
        <v>1</v>
      </c>
      <c r="E25" s="41"/>
      <c r="F25" s="41"/>
      <c r="G25" s="41"/>
    </row>
    <row r="26" spans="1:7" ht="48" customHeight="1">
      <c r="A26" s="106" t="s">
        <v>167</v>
      </c>
      <c r="B26" s="106"/>
      <c r="C26" s="106"/>
      <c r="D26" s="106"/>
      <c r="E26" s="106"/>
      <c r="F26" s="106"/>
      <c r="G26" s="106"/>
    </row>
    <row r="27" spans="1:7" ht="12.75" customHeight="1">
      <c r="A27" s="116" t="s">
        <v>78</v>
      </c>
      <c r="B27" s="115"/>
      <c r="C27" s="41"/>
      <c r="D27" s="41"/>
      <c r="E27" s="41"/>
      <c r="F27" s="41"/>
      <c r="G27" s="41"/>
    </row>
    <row r="28" spans="1:7" ht="30.75" customHeight="1">
      <c r="A28" s="106" t="s">
        <v>79</v>
      </c>
      <c r="B28" s="106"/>
      <c r="C28" s="106"/>
      <c r="D28" s="106"/>
      <c r="E28" s="106"/>
      <c r="F28" s="106"/>
      <c r="G28" s="106"/>
    </row>
    <row r="29" spans="1:7" ht="15">
      <c r="A29" s="80" t="s">
        <v>94</v>
      </c>
      <c r="B29" s="55">
        <f>C17+C21+25</f>
        <v>225</v>
      </c>
      <c r="C29" s="41"/>
      <c r="D29" s="41"/>
      <c r="E29" s="41"/>
      <c r="F29" s="41"/>
      <c r="G29" s="41"/>
    </row>
    <row r="30" spans="1:7" ht="33" customHeight="1">
      <c r="A30" s="106" t="s">
        <v>127</v>
      </c>
      <c r="B30" s="106"/>
      <c r="C30" s="106"/>
      <c r="D30" s="106"/>
      <c r="E30" s="106"/>
      <c r="F30" s="106"/>
      <c r="G30" s="106"/>
    </row>
    <row r="31" spans="1:7" ht="20.25" customHeight="1">
      <c r="A31" s="106"/>
      <c r="B31" s="106"/>
      <c r="C31" s="106"/>
      <c r="D31" s="106"/>
      <c r="E31" s="106"/>
      <c r="F31" s="106"/>
      <c r="G31" s="106"/>
    </row>
  </sheetData>
  <sheetProtection/>
  <mergeCells count="22">
    <mergeCell ref="L13:Q13"/>
    <mergeCell ref="A15:G15"/>
    <mergeCell ref="F3:G3"/>
    <mergeCell ref="A7:A8"/>
    <mergeCell ref="B7:D7"/>
    <mergeCell ref="E7:G7"/>
    <mergeCell ref="M7:R7"/>
    <mergeCell ref="A16:G16"/>
    <mergeCell ref="A18:G18"/>
    <mergeCell ref="A25:C25"/>
    <mergeCell ref="A2:G2"/>
    <mergeCell ref="B4:G4"/>
    <mergeCell ref="B5:G5"/>
    <mergeCell ref="A6:G6"/>
    <mergeCell ref="A20:G20"/>
    <mergeCell ref="A22:G22"/>
    <mergeCell ref="A31:G31"/>
    <mergeCell ref="A28:G28"/>
    <mergeCell ref="A30:G30"/>
    <mergeCell ref="A24:G24"/>
    <mergeCell ref="A26:G26"/>
    <mergeCell ref="A27:B2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2:R37"/>
  <sheetViews>
    <sheetView zoomScalePageLayoutView="0" workbookViewId="0" topLeftCell="A24">
      <selection activeCell="A24" sqref="A24:IV36"/>
    </sheetView>
  </sheetViews>
  <sheetFormatPr defaultColWidth="9.140625" defaultRowHeight="12.75"/>
  <cols>
    <col min="1" max="1" width="28.8515625" style="42" customWidth="1"/>
    <col min="2" max="2" width="10.421875" style="42" customWidth="1"/>
    <col min="3" max="3" width="12.00390625" style="42" customWidth="1"/>
    <col min="4" max="4" width="9.140625" style="42" customWidth="1"/>
    <col min="5" max="5" width="10.00390625" style="42" customWidth="1"/>
    <col min="6" max="6" width="8.7109375" style="42" customWidth="1"/>
    <col min="7" max="7" width="8.57421875" style="42" customWidth="1"/>
    <col min="8" max="8" width="8.7109375" style="42" customWidth="1"/>
    <col min="9" max="16384" width="9.140625" style="42" customWidth="1"/>
  </cols>
  <sheetData>
    <row r="2" spans="1:14" ht="30.75" customHeight="1">
      <c r="A2" s="109" t="s">
        <v>113</v>
      </c>
      <c r="B2" s="109"/>
      <c r="C2" s="109"/>
      <c r="D2" s="109"/>
      <c r="E2" s="109"/>
      <c r="F2" s="109"/>
      <c r="G2" s="109"/>
      <c r="H2" s="41"/>
      <c r="I2" s="41"/>
      <c r="J2" s="41"/>
      <c r="K2" s="41"/>
      <c r="L2" s="41"/>
      <c r="M2" s="41"/>
      <c r="N2" s="41"/>
    </row>
    <row r="3" spans="1:7" ht="15.75">
      <c r="A3" s="43"/>
      <c r="B3" s="44"/>
      <c r="C3" s="44"/>
      <c r="D3" s="44"/>
      <c r="E3" s="44"/>
      <c r="F3" s="112" t="s">
        <v>128</v>
      </c>
      <c r="G3" s="129"/>
    </row>
    <row r="4" spans="1:8" ht="37.5" customHeight="1">
      <c r="A4" s="46" t="s">
        <v>55</v>
      </c>
      <c r="B4" s="110" t="s">
        <v>144</v>
      </c>
      <c r="C4" s="110"/>
      <c r="D4" s="110"/>
      <c r="E4" s="110"/>
      <c r="F4" s="110"/>
      <c r="G4" s="110"/>
      <c r="H4" s="9"/>
    </row>
    <row r="5" spans="1:8" ht="32.25" customHeight="1">
      <c r="A5" s="46" t="s">
        <v>57</v>
      </c>
      <c r="B5" s="120" t="s">
        <v>153</v>
      </c>
      <c r="C5" s="120"/>
      <c r="D5" s="120"/>
      <c r="E5" s="120"/>
      <c r="F5" s="120"/>
      <c r="G5" s="120"/>
      <c r="H5" s="63"/>
    </row>
    <row r="6" spans="1:7" ht="15.75">
      <c r="A6" s="102" t="s">
        <v>58</v>
      </c>
      <c r="B6" s="102"/>
      <c r="C6" s="102"/>
      <c r="D6" s="102"/>
      <c r="E6" s="102"/>
      <c r="F6" s="102"/>
      <c r="G6" s="102"/>
    </row>
    <row r="7" spans="1:18" ht="22.5" customHeight="1">
      <c r="A7" s="117" t="s">
        <v>59</v>
      </c>
      <c r="B7" s="119" t="s">
        <v>60</v>
      </c>
      <c r="C7" s="119"/>
      <c r="D7" s="119"/>
      <c r="E7" s="119" t="s">
        <v>61</v>
      </c>
      <c r="F7" s="119"/>
      <c r="G7" s="119"/>
      <c r="H7" s="64"/>
      <c r="M7" s="108"/>
      <c r="N7" s="108"/>
      <c r="O7" s="108"/>
      <c r="P7" s="108"/>
      <c r="Q7" s="108"/>
      <c r="R7" s="108"/>
    </row>
    <row r="8" spans="1:7" ht="22.5">
      <c r="A8" s="118"/>
      <c r="B8" s="48" t="s">
        <v>62</v>
      </c>
      <c r="C8" s="48" t="s">
        <v>63</v>
      </c>
      <c r="D8" s="48" t="s">
        <v>64</v>
      </c>
      <c r="E8" s="48" t="s">
        <v>62</v>
      </c>
      <c r="F8" s="48" t="s">
        <v>63</v>
      </c>
      <c r="G8" s="48" t="s">
        <v>64</v>
      </c>
    </row>
    <row r="9" spans="1:7" ht="15">
      <c r="A9" s="49" t="s">
        <v>65</v>
      </c>
      <c r="B9" s="47" t="s">
        <v>66</v>
      </c>
      <c r="C9" s="47" t="s">
        <v>66</v>
      </c>
      <c r="D9" s="47" t="s">
        <v>66</v>
      </c>
      <c r="E9" s="47" t="s">
        <v>66</v>
      </c>
      <c r="F9" s="47" t="s">
        <v>66</v>
      </c>
      <c r="G9" s="47" t="s">
        <v>66</v>
      </c>
    </row>
    <row r="10" spans="1:17" ht="15">
      <c r="A10" s="25" t="s">
        <v>180</v>
      </c>
      <c r="B10" s="52">
        <v>0</v>
      </c>
      <c r="C10" s="52">
        <v>0</v>
      </c>
      <c r="D10" s="50">
        <v>0</v>
      </c>
      <c r="E10" s="47">
        <v>7.67</v>
      </c>
      <c r="F10" s="47">
        <v>6.99</v>
      </c>
      <c r="G10" s="50">
        <f>E10/F10</f>
        <v>1.0972818311874106</v>
      </c>
      <c r="H10" s="65"/>
      <c r="L10" s="51"/>
      <c r="M10" s="51"/>
      <c r="N10" s="51"/>
      <c r="O10" s="51"/>
      <c r="P10" s="51"/>
      <c r="Q10" s="51"/>
    </row>
    <row r="11" spans="1:7" ht="15">
      <c r="A11" s="49" t="s">
        <v>68</v>
      </c>
      <c r="B11" s="47" t="s">
        <v>66</v>
      </c>
      <c r="C11" s="47" t="s">
        <v>66</v>
      </c>
      <c r="D11" s="47" t="s">
        <v>66</v>
      </c>
      <c r="E11" s="47" t="s">
        <v>66</v>
      </c>
      <c r="F11" s="47" t="s">
        <v>66</v>
      </c>
      <c r="G11" s="47" t="s">
        <v>66</v>
      </c>
    </row>
    <row r="12" spans="1:17" ht="25.5">
      <c r="A12" s="25" t="s">
        <v>179</v>
      </c>
      <c r="B12" s="52">
        <v>0</v>
      </c>
      <c r="C12" s="52">
        <v>0</v>
      </c>
      <c r="D12" s="50">
        <v>0</v>
      </c>
      <c r="E12" s="52">
        <v>100</v>
      </c>
      <c r="F12" s="52">
        <v>100</v>
      </c>
      <c r="G12" s="50">
        <f>F12/E12</f>
        <v>1</v>
      </c>
      <c r="H12" s="65"/>
      <c r="L12" s="104"/>
      <c r="M12" s="104"/>
      <c r="N12" s="104"/>
      <c r="O12" s="104"/>
      <c r="P12" s="104"/>
      <c r="Q12" s="104"/>
    </row>
    <row r="13" spans="1:7" ht="15.75" customHeight="1">
      <c r="A13" s="105" t="s">
        <v>71</v>
      </c>
      <c r="B13" s="105"/>
      <c r="C13" s="105"/>
      <c r="D13" s="105"/>
      <c r="E13" s="105"/>
      <c r="F13" s="105"/>
      <c r="G13" s="105"/>
    </row>
    <row r="14" spans="1:7" ht="23.25" customHeight="1">
      <c r="A14" s="108" t="s">
        <v>72</v>
      </c>
      <c r="B14" s="108"/>
      <c r="C14" s="108"/>
      <c r="D14" s="108"/>
      <c r="E14" s="108"/>
      <c r="F14" s="108"/>
      <c r="G14" s="108"/>
    </row>
    <row r="15" spans="1:7" ht="23.25" customHeight="1">
      <c r="A15" s="53" t="s">
        <v>181</v>
      </c>
      <c r="B15" s="54"/>
      <c r="C15" s="55">
        <f>(G10)/1*100</f>
        <v>109.72818311874106</v>
      </c>
      <c r="D15" s="54"/>
      <c r="E15" s="41"/>
      <c r="F15" s="41"/>
      <c r="G15" s="41"/>
    </row>
    <row r="16" spans="1:7" ht="23.25" customHeight="1" hidden="1">
      <c r="A16" s="108" t="s">
        <v>73</v>
      </c>
      <c r="B16" s="108"/>
      <c r="C16" s="108"/>
      <c r="D16" s="108"/>
      <c r="E16" s="108"/>
      <c r="F16" s="108"/>
      <c r="G16" s="108"/>
    </row>
    <row r="17" spans="1:7" ht="19.5" customHeight="1" hidden="1">
      <c r="A17" s="53" t="s">
        <v>89</v>
      </c>
      <c r="B17" s="54"/>
      <c r="C17" s="81">
        <f>(D10)/1*100</f>
        <v>0</v>
      </c>
      <c r="D17" s="54"/>
      <c r="E17" s="41"/>
      <c r="F17" s="41"/>
      <c r="G17" s="41"/>
    </row>
    <row r="18" spans="1:7" ht="17.25" customHeight="1">
      <c r="A18" s="108" t="s">
        <v>182</v>
      </c>
      <c r="B18" s="108"/>
      <c r="C18" s="108"/>
      <c r="D18" s="108"/>
      <c r="E18" s="108"/>
      <c r="F18" s="108"/>
      <c r="G18" s="108"/>
    </row>
    <row r="19" spans="1:7" ht="21" customHeight="1">
      <c r="A19" s="53" t="s">
        <v>93</v>
      </c>
      <c r="B19" s="54"/>
      <c r="C19" s="55">
        <f>G12/1*100</f>
        <v>100</v>
      </c>
      <c r="D19" s="54"/>
      <c r="E19" s="41"/>
      <c r="F19" s="41"/>
      <c r="G19" s="41"/>
    </row>
    <row r="20" spans="1:7" ht="23.25" customHeight="1" hidden="1">
      <c r="A20" s="108" t="s">
        <v>76</v>
      </c>
      <c r="B20" s="108"/>
      <c r="C20" s="108"/>
      <c r="D20" s="108"/>
      <c r="E20" s="108"/>
      <c r="F20" s="108"/>
      <c r="G20" s="108"/>
    </row>
    <row r="21" spans="1:7" ht="14.25" customHeight="1" hidden="1">
      <c r="A21" s="53" t="s">
        <v>90</v>
      </c>
      <c r="B21" s="54"/>
      <c r="C21" s="81">
        <f>(D12)/1*100</f>
        <v>0</v>
      </c>
      <c r="D21" s="54"/>
      <c r="E21" s="41"/>
      <c r="F21" s="41"/>
      <c r="G21" s="41"/>
    </row>
    <row r="22" spans="1:7" ht="27" customHeight="1">
      <c r="A22" s="108" t="s">
        <v>183</v>
      </c>
      <c r="B22" s="108"/>
      <c r="C22" s="108"/>
      <c r="D22" s="108"/>
      <c r="E22" s="108"/>
      <c r="F22" s="108"/>
      <c r="G22" s="108"/>
    </row>
    <row r="23" spans="1:7" ht="17.25" customHeight="1">
      <c r="A23" s="56" t="s">
        <v>129</v>
      </c>
      <c r="B23" s="55"/>
      <c r="C23" s="41"/>
      <c r="D23" s="41"/>
      <c r="E23" s="41"/>
      <c r="F23" s="41"/>
      <c r="G23" s="41"/>
    </row>
    <row r="24" spans="1:7" ht="42.75" customHeight="1">
      <c r="A24" s="130" t="s">
        <v>130</v>
      </c>
      <c r="B24" s="125"/>
      <c r="C24" s="125"/>
      <c r="D24" s="125"/>
      <c r="E24" s="125"/>
      <c r="F24" s="125"/>
      <c r="G24" s="125"/>
    </row>
    <row r="25" spans="1:7" ht="48" customHeight="1" hidden="1">
      <c r="A25" s="106"/>
      <c r="B25" s="106"/>
      <c r="C25" s="106"/>
      <c r="D25" s="106"/>
      <c r="E25" s="106"/>
      <c r="F25" s="106"/>
      <c r="G25" s="106"/>
    </row>
    <row r="26" spans="1:7" ht="15">
      <c r="A26" s="116" t="s">
        <v>78</v>
      </c>
      <c r="B26" s="123"/>
      <c r="C26" s="41"/>
      <c r="D26" s="41"/>
      <c r="E26" s="41"/>
      <c r="F26" s="41"/>
      <c r="G26" s="41"/>
    </row>
    <row r="27" spans="1:7" ht="30.75" customHeight="1">
      <c r="A27" s="106" t="s">
        <v>79</v>
      </c>
      <c r="B27" s="106"/>
      <c r="C27" s="106"/>
      <c r="D27" s="106"/>
      <c r="E27" s="106"/>
      <c r="F27" s="106"/>
      <c r="G27" s="106"/>
    </row>
    <row r="28" spans="1:7" ht="75" customHeight="1">
      <c r="A28" s="107" t="s">
        <v>80</v>
      </c>
      <c r="B28" s="107"/>
      <c r="C28" s="107"/>
      <c r="D28" s="107"/>
      <c r="E28" s="107"/>
      <c r="F28" s="107"/>
      <c r="G28" s="107"/>
    </row>
    <row r="29" spans="1:7" ht="75.75" customHeight="1" hidden="1">
      <c r="A29" s="107" t="s">
        <v>88</v>
      </c>
      <c r="B29" s="107"/>
      <c r="C29" s="107"/>
      <c r="D29" s="107"/>
      <c r="E29" s="107"/>
      <c r="F29" s="107"/>
      <c r="G29" s="107"/>
    </row>
    <row r="30" spans="1:7" ht="15">
      <c r="A30" s="80" t="s">
        <v>185</v>
      </c>
      <c r="B30" s="55">
        <f>C15+C19</f>
        <v>209.72818311874107</v>
      </c>
      <c r="C30" s="41"/>
      <c r="D30" s="41"/>
      <c r="E30" s="41"/>
      <c r="F30" s="41"/>
      <c r="G30" s="41"/>
    </row>
    <row r="31" spans="1:7" ht="31.5" customHeight="1" hidden="1">
      <c r="A31" s="106" t="s">
        <v>95</v>
      </c>
      <c r="B31" s="106"/>
      <c r="C31" s="106"/>
      <c r="D31" s="106"/>
      <c r="E31" s="106"/>
      <c r="F31" s="106"/>
      <c r="G31" s="106"/>
    </row>
    <row r="32" ht="1.5" customHeight="1"/>
    <row r="33" ht="12.75" hidden="1"/>
    <row r="34" spans="1:7" ht="12.75">
      <c r="A34" s="126" t="s">
        <v>184</v>
      </c>
      <c r="B34" s="131"/>
      <c r="C34" s="131"/>
      <c r="D34" s="131"/>
      <c r="E34" s="131"/>
      <c r="F34" s="131"/>
      <c r="G34" s="131"/>
    </row>
    <row r="35" spans="1:7" ht="12.75">
      <c r="A35" s="131"/>
      <c r="B35" s="131"/>
      <c r="C35" s="131"/>
      <c r="D35" s="131"/>
      <c r="E35" s="131"/>
      <c r="F35" s="131"/>
      <c r="G35" s="131"/>
    </row>
    <row r="36" spans="1:7" ht="18" customHeight="1">
      <c r="A36" s="131"/>
      <c r="B36" s="131"/>
      <c r="C36" s="131"/>
      <c r="D36" s="131"/>
      <c r="E36" s="131"/>
      <c r="F36" s="131"/>
      <c r="G36" s="131"/>
    </row>
    <row r="37" spans="1:7" ht="14.25" hidden="1">
      <c r="A37" s="126" t="s">
        <v>102</v>
      </c>
      <c r="B37" s="131"/>
      <c r="C37" s="131"/>
      <c r="D37" s="131"/>
      <c r="E37" s="131"/>
      <c r="F37" s="131"/>
      <c r="G37" s="131"/>
    </row>
  </sheetData>
  <sheetProtection/>
  <mergeCells count="25">
    <mergeCell ref="A34:G36"/>
    <mergeCell ref="A37:G37"/>
    <mergeCell ref="A2:G2"/>
    <mergeCell ref="B4:G4"/>
    <mergeCell ref="B5:G5"/>
    <mergeCell ref="A6:G6"/>
    <mergeCell ref="A27:G27"/>
    <mergeCell ref="A29:G29"/>
    <mergeCell ref="A18:G18"/>
    <mergeCell ref="A20:G20"/>
    <mergeCell ref="M7:R7"/>
    <mergeCell ref="L12:Q12"/>
    <mergeCell ref="A13:G13"/>
    <mergeCell ref="A14:G14"/>
    <mergeCell ref="A16:G16"/>
    <mergeCell ref="A7:A8"/>
    <mergeCell ref="B7:D7"/>
    <mergeCell ref="E7:G7"/>
    <mergeCell ref="F3:G3"/>
    <mergeCell ref="A22:G22"/>
    <mergeCell ref="A25:G25"/>
    <mergeCell ref="A28:G28"/>
    <mergeCell ref="A31:G31"/>
    <mergeCell ref="A24:G24"/>
    <mergeCell ref="A26:B26"/>
  </mergeCells>
  <conditionalFormatting sqref="A11:A12">
    <cfRule type="cellIs" priority="1" dxfId="0" operator="equal" stopIfTrue="1">
      <formula>$C10</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2:Q42"/>
  <sheetViews>
    <sheetView zoomScalePageLayoutView="0" workbookViewId="0" topLeftCell="A26">
      <selection activeCell="H40" sqref="H40"/>
    </sheetView>
  </sheetViews>
  <sheetFormatPr defaultColWidth="9.140625" defaultRowHeight="12.75"/>
  <cols>
    <col min="1" max="1" width="32.00390625" style="1" customWidth="1"/>
    <col min="2" max="2" width="9.7109375" style="1" customWidth="1"/>
    <col min="3" max="3" width="8.140625" style="1" customWidth="1"/>
    <col min="4" max="4" width="8.57421875" style="1" customWidth="1"/>
    <col min="5" max="5" width="9.8515625" style="1" customWidth="1"/>
    <col min="6" max="6" width="7.57421875" style="1" customWidth="1"/>
    <col min="7" max="7" width="9.00390625" style="1" customWidth="1"/>
    <col min="8" max="16384" width="9.140625" style="1" customWidth="1"/>
  </cols>
  <sheetData>
    <row r="2" spans="1:13" ht="30.75" customHeight="1">
      <c r="A2" s="109" t="s">
        <v>113</v>
      </c>
      <c r="B2" s="109"/>
      <c r="C2" s="109"/>
      <c r="D2" s="109"/>
      <c r="E2" s="109"/>
      <c r="F2" s="109"/>
      <c r="G2" s="109"/>
      <c r="H2" s="58"/>
      <c r="I2" s="58"/>
      <c r="J2" s="58"/>
      <c r="K2" s="58"/>
      <c r="L2" s="58"/>
      <c r="M2" s="58"/>
    </row>
    <row r="3" spans="1:7" ht="15.75">
      <c r="A3" s="59"/>
      <c r="B3" s="3"/>
      <c r="C3" s="3"/>
      <c r="D3" s="3"/>
      <c r="E3" s="3"/>
      <c r="F3" s="134" t="s">
        <v>27</v>
      </c>
      <c r="G3" s="135"/>
    </row>
    <row r="4" spans="1:7" ht="84" customHeight="1">
      <c r="A4" s="46" t="s">
        <v>55</v>
      </c>
      <c r="B4" s="132" t="s">
        <v>28</v>
      </c>
      <c r="C4" s="132"/>
      <c r="D4" s="132"/>
      <c r="E4" s="132"/>
      <c r="F4" s="132"/>
      <c r="G4" s="132"/>
    </row>
    <row r="5" spans="1:7" ht="82.5" customHeight="1">
      <c r="A5" s="60" t="s">
        <v>57</v>
      </c>
      <c r="B5" s="120" t="s">
        <v>35</v>
      </c>
      <c r="C5" s="120"/>
      <c r="D5" s="120"/>
      <c r="E5" s="120"/>
      <c r="F5" s="120"/>
      <c r="G5" s="120"/>
    </row>
    <row r="6" spans="1:7" ht="15.75">
      <c r="A6" s="133" t="s">
        <v>58</v>
      </c>
      <c r="B6" s="133"/>
      <c r="C6" s="133"/>
      <c r="D6" s="133"/>
      <c r="E6" s="133"/>
      <c r="F6" s="133"/>
      <c r="G6" s="133"/>
    </row>
    <row r="7" spans="1:17" ht="31.5" customHeight="1">
      <c r="A7" s="117" t="s">
        <v>59</v>
      </c>
      <c r="B7" s="119" t="s">
        <v>60</v>
      </c>
      <c r="C7" s="119"/>
      <c r="D7" s="119"/>
      <c r="E7" s="119" t="s">
        <v>61</v>
      </c>
      <c r="F7" s="119"/>
      <c r="G7" s="119"/>
      <c r="L7" s="108"/>
      <c r="M7" s="108"/>
      <c r="N7" s="108"/>
      <c r="O7" s="108"/>
      <c r="P7" s="108"/>
      <c r="Q7" s="108"/>
    </row>
    <row r="8" spans="1:7" ht="22.5">
      <c r="A8" s="118"/>
      <c r="B8" s="48" t="s">
        <v>62</v>
      </c>
      <c r="C8" s="48" t="s">
        <v>63</v>
      </c>
      <c r="D8" s="48" t="s">
        <v>64</v>
      </c>
      <c r="E8" s="48" t="s">
        <v>62</v>
      </c>
      <c r="F8" s="48" t="s">
        <v>63</v>
      </c>
      <c r="G8" s="48" t="s">
        <v>64</v>
      </c>
    </row>
    <row r="9" spans="1:7" s="42" customFormat="1" ht="15">
      <c r="A9" s="49" t="s">
        <v>65</v>
      </c>
      <c r="B9" s="47" t="s">
        <v>66</v>
      </c>
      <c r="C9" s="47" t="s">
        <v>66</v>
      </c>
      <c r="D9" s="47" t="s">
        <v>66</v>
      </c>
      <c r="E9" s="47" t="s">
        <v>66</v>
      </c>
      <c r="F9" s="47" t="s">
        <v>66</v>
      </c>
      <c r="G9" s="47" t="s">
        <v>66</v>
      </c>
    </row>
    <row r="10" spans="1:16" s="42" customFormat="1" ht="15">
      <c r="A10" s="25"/>
      <c r="B10" s="47"/>
      <c r="C10" s="47"/>
      <c r="D10" s="50"/>
      <c r="E10" s="52"/>
      <c r="F10" s="47"/>
      <c r="G10" s="50"/>
      <c r="K10" s="104"/>
      <c r="L10" s="104"/>
      <c r="M10" s="104"/>
      <c r="N10" s="104"/>
      <c r="O10" s="104"/>
      <c r="P10" s="104"/>
    </row>
    <row r="11" spans="1:7" s="42" customFormat="1" ht="15">
      <c r="A11" s="49" t="s">
        <v>68</v>
      </c>
      <c r="B11" s="47" t="s">
        <v>66</v>
      </c>
      <c r="C11" s="47" t="s">
        <v>66</v>
      </c>
      <c r="D11" s="47" t="s">
        <v>66</v>
      </c>
      <c r="E11" s="47" t="s">
        <v>66</v>
      </c>
      <c r="F11" s="47" t="s">
        <v>66</v>
      </c>
      <c r="G11" s="47" t="s">
        <v>66</v>
      </c>
    </row>
    <row r="12" spans="1:16" s="42" customFormat="1" ht="38.25">
      <c r="A12" s="25" t="s">
        <v>104</v>
      </c>
      <c r="B12" s="47">
        <v>100</v>
      </c>
      <c r="C12" s="47">
        <v>100</v>
      </c>
      <c r="D12" s="50">
        <f>C12/B12</f>
        <v>1</v>
      </c>
      <c r="E12" s="47">
        <v>100</v>
      </c>
      <c r="F12" s="47">
        <v>100</v>
      </c>
      <c r="G12" s="50">
        <f>F12/E12</f>
        <v>1</v>
      </c>
      <c r="K12" s="104"/>
      <c r="L12" s="104"/>
      <c r="M12" s="104"/>
      <c r="N12" s="104"/>
      <c r="O12" s="104"/>
      <c r="P12" s="104"/>
    </row>
    <row r="13" spans="1:7" s="42" customFormat="1" ht="16.5" customHeight="1">
      <c r="A13" s="105" t="s">
        <v>71</v>
      </c>
      <c r="B13" s="105"/>
      <c r="C13" s="105"/>
      <c r="D13" s="105"/>
      <c r="E13" s="105"/>
      <c r="F13" s="105"/>
      <c r="G13" s="105"/>
    </row>
    <row r="14" spans="1:7" s="42" customFormat="1" ht="18.75" customHeight="1">
      <c r="A14" s="108" t="s">
        <v>72</v>
      </c>
      <c r="B14" s="108"/>
      <c r="C14" s="108"/>
      <c r="D14" s="108"/>
      <c r="E14" s="108"/>
      <c r="F14" s="108"/>
      <c r="G14" s="108"/>
    </row>
    <row r="15" spans="1:7" s="42" customFormat="1" ht="16.5">
      <c r="A15" s="53" t="s">
        <v>186</v>
      </c>
      <c r="B15" s="54"/>
      <c r="C15" s="55">
        <f>(G10)/1*100</f>
        <v>0</v>
      </c>
      <c r="D15" s="54"/>
      <c r="E15" s="41"/>
      <c r="F15" s="41"/>
      <c r="G15" s="41"/>
    </row>
    <row r="16" spans="1:7" s="42" customFormat="1" ht="18.75" customHeight="1">
      <c r="A16" s="108" t="s">
        <v>73</v>
      </c>
      <c r="B16" s="108"/>
      <c r="C16" s="108"/>
      <c r="D16" s="108"/>
      <c r="E16" s="108"/>
      <c r="F16" s="108"/>
      <c r="G16" s="108"/>
    </row>
    <row r="17" spans="1:7" s="42" customFormat="1" ht="16.5">
      <c r="A17" s="53" t="s">
        <v>186</v>
      </c>
      <c r="B17" s="54"/>
      <c r="C17" s="55">
        <f>D10/1*100</f>
        <v>0</v>
      </c>
      <c r="D17" s="54"/>
      <c r="E17" s="41"/>
      <c r="F17" s="41"/>
      <c r="G17" s="41"/>
    </row>
    <row r="18" spans="1:7" s="42" customFormat="1" ht="18.75" customHeight="1">
      <c r="A18" s="108" t="s">
        <v>74</v>
      </c>
      <c r="B18" s="108"/>
      <c r="C18" s="108"/>
      <c r="D18" s="108"/>
      <c r="E18" s="108"/>
      <c r="F18" s="108"/>
      <c r="G18" s="108"/>
    </row>
    <row r="19" spans="1:7" s="42" customFormat="1" ht="16.5">
      <c r="A19" s="53" t="s">
        <v>103</v>
      </c>
      <c r="B19" s="54"/>
      <c r="C19" s="55">
        <f>(G12)/1*100</f>
        <v>100</v>
      </c>
      <c r="D19" s="54"/>
      <c r="E19" s="41"/>
      <c r="F19" s="41"/>
      <c r="G19" s="41"/>
    </row>
    <row r="20" spans="1:7" s="42" customFormat="1" ht="18.75" customHeight="1">
      <c r="A20" s="108" t="s">
        <v>76</v>
      </c>
      <c r="B20" s="108"/>
      <c r="C20" s="108"/>
      <c r="D20" s="108"/>
      <c r="E20" s="108"/>
      <c r="F20" s="108"/>
      <c r="G20" s="108"/>
    </row>
    <row r="21" spans="1:7" s="42" customFormat="1" ht="16.5">
      <c r="A21" s="53" t="s">
        <v>103</v>
      </c>
      <c r="B21" s="54"/>
      <c r="C21" s="55">
        <f>(D12)/1*100</f>
        <v>100</v>
      </c>
      <c r="D21" s="54"/>
      <c r="E21" s="41"/>
      <c r="F21" s="41"/>
      <c r="G21" s="41"/>
    </row>
    <row r="22" spans="1:7" s="42" customFormat="1" ht="24.75" customHeight="1">
      <c r="A22" s="108" t="s">
        <v>77</v>
      </c>
      <c r="B22" s="108"/>
      <c r="C22" s="108"/>
      <c r="D22" s="108"/>
      <c r="E22" s="108"/>
      <c r="F22" s="108"/>
      <c r="G22" s="108"/>
    </row>
    <row r="23" spans="1:7" s="42" customFormat="1" ht="18" customHeight="1">
      <c r="A23" s="114" t="s">
        <v>129</v>
      </c>
      <c r="B23" s="115"/>
      <c r="C23" s="115"/>
      <c r="D23" s="55"/>
      <c r="E23" s="41"/>
      <c r="F23" s="41"/>
      <c r="G23" s="41"/>
    </row>
    <row r="24" spans="1:7" s="42" customFormat="1" ht="42.75" customHeight="1">
      <c r="A24" s="130" t="s">
        <v>187</v>
      </c>
      <c r="B24" s="125"/>
      <c r="C24" s="125"/>
      <c r="D24" s="125"/>
      <c r="E24" s="125"/>
      <c r="F24" s="125"/>
      <c r="G24" s="125"/>
    </row>
    <row r="25" spans="1:7" s="42" customFormat="1" ht="48" customHeight="1" hidden="1">
      <c r="A25" s="106"/>
      <c r="B25" s="106"/>
      <c r="C25" s="106"/>
      <c r="D25" s="106"/>
      <c r="E25" s="106"/>
      <c r="F25" s="106"/>
      <c r="G25" s="106"/>
    </row>
    <row r="26" spans="1:7" s="42" customFormat="1" ht="15">
      <c r="A26" s="116" t="s">
        <v>78</v>
      </c>
      <c r="B26" s="123"/>
      <c r="C26" s="41"/>
      <c r="D26" s="41"/>
      <c r="E26" s="41"/>
      <c r="F26" s="41"/>
      <c r="G26" s="41"/>
    </row>
    <row r="27" spans="1:7" s="42" customFormat="1" ht="30.75" customHeight="1">
      <c r="A27" s="106" t="s">
        <v>79</v>
      </c>
      <c r="B27" s="106"/>
      <c r="C27" s="106"/>
      <c r="D27" s="106"/>
      <c r="E27" s="106"/>
      <c r="F27" s="106"/>
      <c r="G27" s="106"/>
    </row>
    <row r="28" spans="1:7" s="42" customFormat="1" ht="75" customHeight="1">
      <c r="A28" s="107" t="s">
        <v>80</v>
      </c>
      <c r="B28" s="107"/>
      <c r="C28" s="107"/>
      <c r="D28" s="107"/>
      <c r="E28" s="107"/>
      <c r="F28" s="107"/>
      <c r="G28" s="107"/>
    </row>
    <row r="29" spans="1:7" s="42" customFormat="1" ht="75.75" customHeight="1" hidden="1">
      <c r="A29" s="107" t="s">
        <v>88</v>
      </c>
      <c r="B29" s="107"/>
      <c r="C29" s="107"/>
      <c r="D29" s="107"/>
      <c r="E29" s="107"/>
      <c r="F29" s="107"/>
      <c r="G29" s="107"/>
    </row>
    <row r="30" spans="1:7" s="42" customFormat="1" ht="15">
      <c r="A30" s="80" t="s">
        <v>198</v>
      </c>
      <c r="B30" s="55">
        <v>100</v>
      </c>
      <c r="C30" s="41"/>
      <c r="D30" s="41"/>
      <c r="E30" s="41"/>
      <c r="F30" s="41"/>
      <c r="G30" s="41"/>
    </row>
    <row r="31" spans="1:7" s="42" customFormat="1" ht="31.5" customHeight="1" hidden="1">
      <c r="A31" s="106" t="s">
        <v>95</v>
      </c>
      <c r="B31" s="106"/>
      <c r="C31" s="106"/>
      <c r="D31" s="106"/>
      <c r="E31" s="106"/>
      <c r="F31" s="106"/>
      <c r="G31" s="106"/>
    </row>
    <row r="32" s="42" customFormat="1" ht="1.5" customHeight="1"/>
    <row r="33" s="42" customFormat="1" ht="12.75" hidden="1"/>
    <row r="34" spans="1:7" s="42" customFormat="1" ht="12.75">
      <c r="A34" s="126" t="s">
        <v>199</v>
      </c>
      <c r="B34" s="131"/>
      <c r="C34" s="131"/>
      <c r="D34" s="131"/>
      <c r="E34" s="131"/>
      <c r="F34" s="131"/>
      <c r="G34" s="131"/>
    </row>
    <row r="35" spans="1:7" s="42" customFormat="1" ht="12.75">
      <c r="A35" s="131"/>
      <c r="B35" s="131"/>
      <c r="C35" s="131"/>
      <c r="D35" s="131"/>
      <c r="E35" s="131"/>
      <c r="F35" s="131"/>
      <c r="G35" s="131"/>
    </row>
    <row r="36" spans="1:7" s="42" customFormat="1" ht="18" customHeight="1">
      <c r="A36" s="131"/>
      <c r="B36" s="131"/>
      <c r="C36" s="131"/>
      <c r="D36" s="131"/>
      <c r="E36" s="131"/>
      <c r="F36" s="131"/>
      <c r="G36" s="131"/>
    </row>
    <row r="37" spans="1:7" s="42" customFormat="1" ht="15.75" customHeight="1">
      <c r="A37" s="130"/>
      <c r="B37" s="130"/>
      <c r="C37" s="130"/>
      <c r="D37" s="130"/>
      <c r="E37" s="130"/>
      <c r="F37" s="130"/>
      <c r="G37" s="130"/>
    </row>
    <row r="38" spans="1:7" s="42" customFormat="1" ht="15">
      <c r="A38" s="116"/>
      <c r="B38" s="115"/>
      <c r="C38" s="41"/>
      <c r="D38" s="41"/>
      <c r="E38" s="41"/>
      <c r="F38" s="41"/>
      <c r="G38" s="41"/>
    </row>
    <row r="39" spans="1:7" s="42" customFormat="1" ht="30.75" customHeight="1">
      <c r="A39" s="106"/>
      <c r="B39" s="106"/>
      <c r="C39" s="106"/>
      <c r="D39" s="106"/>
      <c r="E39" s="106"/>
      <c r="F39" s="106"/>
      <c r="G39" s="106"/>
    </row>
    <row r="40" spans="1:7" s="42" customFormat="1" ht="75.75" customHeight="1">
      <c r="A40" s="107"/>
      <c r="B40" s="107"/>
      <c r="C40" s="107"/>
      <c r="D40" s="107"/>
      <c r="E40" s="107"/>
      <c r="F40" s="107"/>
      <c r="G40" s="107"/>
    </row>
    <row r="41" spans="1:7" s="42" customFormat="1" ht="15">
      <c r="A41" s="56"/>
      <c r="B41" s="55"/>
      <c r="C41" s="41"/>
      <c r="D41" s="41"/>
      <c r="E41" s="41"/>
      <c r="F41" s="41"/>
      <c r="G41" s="41"/>
    </row>
    <row r="42" spans="1:7" s="42" customFormat="1" ht="31.5" customHeight="1">
      <c r="A42" s="106"/>
      <c r="B42" s="106"/>
      <c r="C42" s="106"/>
      <c r="D42" s="106"/>
      <c r="E42" s="106"/>
      <c r="F42" s="106"/>
      <c r="G42" s="106"/>
    </row>
  </sheetData>
  <sheetProtection/>
  <mergeCells count="31">
    <mergeCell ref="A31:G31"/>
    <mergeCell ref="A34:G36"/>
    <mergeCell ref="A24:G24"/>
    <mergeCell ref="A25:G25"/>
    <mergeCell ref="A26:B26"/>
    <mergeCell ref="A27:G27"/>
    <mergeCell ref="A28:G28"/>
    <mergeCell ref="A29:G29"/>
    <mergeCell ref="A2:G2"/>
    <mergeCell ref="B4:G4"/>
    <mergeCell ref="B5:G5"/>
    <mergeCell ref="A6:G6"/>
    <mergeCell ref="K10:P10"/>
    <mergeCell ref="K12:P12"/>
    <mergeCell ref="F3:G3"/>
    <mergeCell ref="A13:G13"/>
    <mergeCell ref="A14:G14"/>
    <mergeCell ref="A7:A8"/>
    <mergeCell ref="B7:D7"/>
    <mergeCell ref="E7:G7"/>
    <mergeCell ref="L7:Q7"/>
    <mergeCell ref="A37:G37"/>
    <mergeCell ref="A39:G39"/>
    <mergeCell ref="A40:G40"/>
    <mergeCell ref="A42:G42"/>
    <mergeCell ref="A16:G16"/>
    <mergeCell ref="A18:G18"/>
    <mergeCell ref="A20:G20"/>
    <mergeCell ref="A22:G22"/>
    <mergeCell ref="A38:B38"/>
    <mergeCell ref="A23:C23"/>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48"/>
  <sheetViews>
    <sheetView zoomScalePageLayoutView="0" workbookViewId="0" topLeftCell="A41">
      <selection activeCell="J46" sqref="J46"/>
    </sheetView>
  </sheetViews>
  <sheetFormatPr defaultColWidth="9.140625" defaultRowHeight="12.75"/>
  <cols>
    <col min="1" max="1" width="31.140625" style="1" customWidth="1"/>
    <col min="2" max="2" width="9.421875" style="1" customWidth="1"/>
    <col min="3" max="3" width="7.7109375" style="1" customWidth="1"/>
    <col min="4" max="4" width="10.00390625" style="1" customWidth="1"/>
    <col min="5" max="5" width="9.8515625" style="1" customWidth="1"/>
    <col min="6" max="6" width="7.8515625" style="1" customWidth="1"/>
    <col min="7" max="7" width="10.57421875" style="1" customWidth="1"/>
    <col min="8" max="16384" width="9.140625" style="1" customWidth="1"/>
  </cols>
  <sheetData>
    <row r="2" spans="1:13" ht="30.75" customHeight="1">
      <c r="A2" s="109" t="s">
        <v>113</v>
      </c>
      <c r="B2" s="109"/>
      <c r="C2" s="109"/>
      <c r="D2" s="109"/>
      <c r="E2" s="109"/>
      <c r="F2" s="109"/>
      <c r="G2" s="109"/>
      <c r="H2" s="58"/>
      <c r="I2" s="58"/>
      <c r="J2" s="58"/>
      <c r="K2" s="58"/>
      <c r="L2" s="58"/>
      <c r="M2" s="58"/>
    </row>
    <row r="3" spans="1:7" ht="15.75">
      <c r="A3" s="59"/>
      <c r="B3" s="3"/>
      <c r="C3" s="3"/>
      <c r="D3" s="3"/>
      <c r="E3" s="3"/>
      <c r="F3" s="134" t="s">
        <v>31</v>
      </c>
      <c r="G3" s="135"/>
    </row>
    <row r="4" spans="1:7" ht="45" customHeight="1">
      <c r="A4" s="46" t="s">
        <v>55</v>
      </c>
      <c r="B4" s="110" t="s">
        <v>32</v>
      </c>
      <c r="C4" s="110"/>
      <c r="D4" s="110"/>
      <c r="E4" s="110"/>
      <c r="F4" s="110"/>
      <c r="G4" s="110"/>
    </row>
    <row r="5" spans="1:7" ht="48" customHeight="1">
      <c r="A5" s="137" t="s">
        <v>57</v>
      </c>
      <c r="B5" s="111" t="s">
        <v>143</v>
      </c>
      <c r="C5" s="111"/>
      <c r="D5" s="111"/>
      <c r="E5" s="111"/>
      <c r="F5" s="111"/>
      <c r="G5" s="111"/>
    </row>
    <row r="6" spans="1:7" ht="12" customHeight="1">
      <c r="A6" s="137"/>
      <c r="B6" s="120"/>
      <c r="C6" s="120"/>
      <c r="D6" s="120"/>
      <c r="E6" s="120"/>
      <c r="F6" s="120"/>
      <c r="G6" s="120"/>
    </row>
    <row r="7" spans="1:7" ht="15.75">
      <c r="A7" s="133" t="s">
        <v>58</v>
      </c>
      <c r="B7" s="133"/>
      <c r="C7" s="133"/>
      <c r="D7" s="133"/>
      <c r="E7" s="133"/>
      <c r="F7" s="133"/>
      <c r="G7" s="133"/>
    </row>
    <row r="8" spans="1:17" ht="31.5" customHeight="1">
      <c r="A8" s="117" t="s">
        <v>59</v>
      </c>
      <c r="B8" s="119" t="s">
        <v>60</v>
      </c>
      <c r="C8" s="119"/>
      <c r="D8" s="119"/>
      <c r="E8" s="119" t="s">
        <v>61</v>
      </c>
      <c r="F8" s="119"/>
      <c r="G8" s="119"/>
      <c r="L8" s="108"/>
      <c r="M8" s="108"/>
      <c r="N8" s="108"/>
      <c r="O8" s="108"/>
      <c r="P8" s="108"/>
      <c r="Q8" s="108"/>
    </row>
    <row r="9" spans="1:7" ht="22.5">
      <c r="A9" s="118"/>
      <c r="B9" s="48" t="s">
        <v>62</v>
      </c>
      <c r="C9" s="48" t="s">
        <v>63</v>
      </c>
      <c r="D9" s="48" t="s">
        <v>64</v>
      </c>
      <c r="E9" s="48" t="s">
        <v>62</v>
      </c>
      <c r="F9" s="48" t="s">
        <v>63</v>
      </c>
      <c r="G9" s="48" t="s">
        <v>64</v>
      </c>
    </row>
    <row r="10" spans="1:7" s="42" customFormat="1" ht="15">
      <c r="A10" s="49" t="s">
        <v>65</v>
      </c>
      <c r="B10" s="47" t="s">
        <v>66</v>
      </c>
      <c r="C10" s="47" t="s">
        <v>66</v>
      </c>
      <c r="D10" s="47" t="s">
        <v>66</v>
      </c>
      <c r="E10" s="47" t="s">
        <v>66</v>
      </c>
      <c r="F10" s="47" t="s">
        <v>66</v>
      </c>
      <c r="G10" s="47" t="s">
        <v>66</v>
      </c>
    </row>
    <row r="11" spans="1:16" s="42" customFormat="1" ht="31.5">
      <c r="A11" s="67" t="s">
        <v>132</v>
      </c>
      <c r="B11" s="68">
        <v>36.34</v>
      </c>
      <c r="C11" s="61">
        <v>36.34</v>
      </c>
      <c r="D11" s="50">
        <f aca="true" t="shared" si="0" ref="D11:D16">C11/B11</f>
        <v>1</v>
      </c>
      <c r="E11" s="68">
        <v>41.67</v>
      </c>
      <c r="F11" s="61">
        <v>39.67</v>
      </c>
      <c r="G11" s="50">
        <f aca="true" t="shared" si="1" ref="G11:G16">F11/E11</f>
        <v>0.9520038396928245</v>
      </c>
      <c r="K11" s="104"/>
      <c r="L11" s="104"/>
      <c r="M11" s="104"/>
      <c r="N11" s="104"/>
      <c r="O11" s="104"/>
      <c r="P11" s="104"/>
    </row>
    <row r="12" spans="1:16" s="42" customFormat="1" ht="47.25">
      <c r="A12" s="67" t="s">
        <v>133</v>
      </c>
      <c r="B12" s="68">
        <v>17.95</v>
      </c>
      <c r="C12" s="61">
        <v>17.95</v>
      </c>
      <c r="D12" s="50">
        <f t="shared" si="0"/>
        <v>1</v>
      </c>
      <c r="E12" s="68">
        <v>18.93</v>
      </c>
      <c r="F12" s="61">
        <v>5.04</v>
      </c>
      <c r="G12" s="50">
        <f t="shared" si="1"/>
        <v>0.2662440570522979</v>
      </c>
      <c r="K12" s="51"/>
      <c r="L12" s="51"/>
      <c r="M12" s="51"/>
      <c r="N12" s="51"/>
      <c r="O12" s="51"/>
      <c r="P12" s="51"/>
    </row>
    <row r="13" spans="1:16" s="42" customFormat="1" ht="31.5">
      <c r="A13" s="67" t="s">
        <v>134</v>
      </c>
      <c r="B13" s="68">
        <v>3</v>
      </c>
      <c r="C13" s="61">
        <v>3</v>
      </c>
      <c r="D13" s="50">
        <f t="shared" si="0"/>
        <v>1</v>
      </c>
      <c r="E13" s="68">
        <v>5.68</v>
      </c>
      <c r="F13" s="61">
        <v>6.17</v>
      </c>
      <c r="G13" s="50">
        <f t="shared" si="1"/>
        <v>1.0862676056338028</v>
      </c>
      <c r="K13" s="51"/>
      <c r="L13" s="51"/>
      <c r="M13" s="51"/>
      <c r="N13" s="51"/>
      <c r="O13" s="51"/>
      <c r="P13" s="51"/>
    </row>
    <row r="14" spans="1:16" s="42" customFormat="1" ht="47.25">
      <c r="A14" s="67" t="s">
        <v>137</v>
      </c>
      <c r="B14" s="68">
        <v>2.03</v>
      </c>
      <c r="C14" s="61">
        <v>2.03</v>
      </c>
      <c r="D14" s="50">
        <f t="shared" si="0"/>
        <v>1</v>
      </c>
      <c r="E14" s="68">
        <v>1.81</v>
      </c>
      <c r="F14" s="61">
        <v>2.43</v>
      </c>
      <c r="G14" s="50">
        <f t="shared" si="1"/>
        <v>1.3425414364640884</v>
      </c>
      <c r="K14" s="51"/>
      <c r="L14" s="51"/>
      <c r="M14" s="51"/>
      <c r="N14" s="51"/>
      <c r="O14" s="51"/>
      <c r="P14" s="51"/>
    </row>
    <row r="15" spans="1:16" s="42" customFormat="1" ht="47.25">
      <c r="A15" s="67" t="s">
        <v>135</v>
      </c>
      <c r="B15" s="68">
        <v>59.59</v>
      </c>
      <c r="C15" s="61">
        <v>59.59</v>
      </c>
      <c r="D15" s="50">
        <f t="shared" si="0"/>
        <v>1</v>
      </c>
      <c r="E15" s="68">
        <v>1</v>
      </c>
      <c r="F15" s="61">
        <v>0.98</v>
      </c>
      <c r="G15" s="50">
        <f t="shared" si="1"/>
        <v>0.98</v>
      </c>
      <c r="K15" s="51"/>
      <c r="L15" s="51"/>
      <c r="M15" s="51"/>
      <c r="N15" s="51"/>
      <c r="O15" s="51"/>
      <c r="P15" s="51"/>
    </row>
    <row r="16" spans="1:16" s="42" customFormat="1" ht="63">
      <c r="A16" s="67" t="s">
        <v>136</v>
      </c>
      <c r="B16" s="68">
        <v>1</v>
      </c>
      <c r="C16" s="61">
        <v>1</v>
      </c>
      <c r="D16" s="50">
        <f t="shared" si="0"/>
        <v>1</v>
      </c>
      <c r="E16" s="68">
        <v>1</v>
      </c>
      <c r="F16" s="61">
        <v>1</v>
      </c>
      <c r="G16" s="50">
        <f t="shared" si="1"/>
        <v>1</v>
      </c>
      <c r="K16" s="51"/>
      <c r="L16" s="51"/>
      <c r="M16" s="51"/>
      <c r="N16" s="51"/>
      <c r="O16" s="51"/>
      <c r="P16" s="51"/>
    </row>
    <row r="17" spans="1:16" s="42" customFormat="1" ht="15">
      <c r="A17" s="49" t="s">
        <v>68</v>
      </c>
      <c r="B17" s="47" t="s">
        <v>66</v>
      </c>
      <c r="C17" s="47" t="s">
        <v>66</v>
      </c>
      <c r="D17" s="47" t="s">
        <v>66</v>
      </c>
      <c r="E17" s="47" t="s">
        <v>66</v>
      </c>
      <c r="F17" s="47" t="s">
        <v>66</v>
      </c>
      <c r="G17" s="47" t="s">
        <v>66</v>
      </c>
      <c r="K17" s="51"/>
      <c r="L17" s="51"/>
      <c r="M17" s="51"/>
      <c r="N17" s="51"/>
      <c r="O17" s="51"/>
      <c r="P17" s="51"/>
    </row>
    <row r="18" spans="1:16" s="42" customFormat="1" ht="30">
      <c r="A18" s="66" t="s">
        <v>170</v>
      </c>
      <c r="B18" s="61">
        <v>100</v>
      </c>
      <c r="C18" s="61">
        <v>100</v>
      </c>
      <c r="D18" s="50">
        <f aca="true" t="shared" si="2" ref="D18:D23">C18/B18</f>
        <v>1</v>
      </c>
      <c r="E18" s="52">
        <v>100</v>
      </c>
      <c r="F18" s="52">
        <v>100</v>
      </c>
      <c r="G18" s="50">
        <f aca="true" t="shared" si="3" ref="G18:G23">F18/E18</f>
        <v>1</v>
      </c>
      <c r="K18" s="51"/>
      <c r="L18" s="51"/>
      <c r="M18" s="51"/>
      <c r="N18" s="51"/>
      <c r="O18" s="51"/>
      <c r="P18" s="51"/>
    </row>
    <row r="19" spans="1:16" s="42" customFormat="1" ht="45">
      <c r="A19" s="66" t="s">
        <v>171</v>
      </c>
      <c r="B19" s="61">
        <v>100</v>
      </c>
      <c r="C19" s="61">
        <v>100</v>
      </c>
      <c r="D19" s="50">
        <f t="shared" si="2"/>
        <v>1</v>
      </c>
      <c r="E19" s="52">
        <v>100</v>
      </c>
      <c r="F19" s="52">
        <v>100</v>
      </c>
      <c r="G19" s="50">
        <f t="shared" si="3"/>
        <v>1</v>
      </c>
      <c r="K19" s="51"/>
      <c r="L19" s="51"/>
      <c r="M19" s="51"/>
      <c r="N19" s="51"/>
      <c r="O19" s="51"/>
      <c r="P19" s="51"/>
    </row>
    <row r="20" spans="1:16" s="42" customFormat="1" ht="45">
      <c r="A20" s="66" t="s">
        <v>172</v>
      </c>
      <c r="B20" s="61">
        <v>100</v>
      </c>
      <c r="C20" s="61">
        <v>100</v>
      </c>
      <c r="D20" s="50">
        <f t="shared" si="2"/>
        <v>1</v>
      </c>
      <c r="E20" s="52">
        <v>100</v>
      </c>
      <c r="F20" s="52">
        <v>100</v>
      </c>
      <c r="G20" s="50">
        <f t="shared" si="3"/>
        <v>1</v>
      </c>
      <c r="K20" s="51"/>
      <c r="L20" s="51"/>
      <c r="M20" s="51"/>
      <c r="N20" s="51"/>
      <c r="O20" s="51"/>
      <c r="P20" s="51"/>
    </row>
    <row r="21" spans="1:16" s="42" customFormat="1" ht="60">
      <c r="A21" s="66" t="s">
        <v>173</v>
      </c>
      <c r="B21" s="61">
        <v>100</v>
      </c>
      <c r="C21" s="61">
        <v>100</v>
      </c>
      <c r="D21" s="50">
        <f t="shared" si="2"/>
        <v>1</v>
      </c>
      <c r="E21" s="52">
        <v>100</v>
      </c>
      <c r="F21" s="52">
        <v>100</v>
      </c>
      <c r="G21" s="50">
        <f t="shared" si="3"/>
        <v>1</v>
      </c>
      <c r="K21" s="51"/>
      <c r="L21" s="51"/>
      <c r="M21" s="51"/>
      <c r="N21" s="51"/>
      <c r="O21" s="51"/>
      <c r="P21" s="51"/>
    </row>
    <row r="22" spans="1:16" s="42" customFormat="1" ht="30">
      <c r="A22" s="66" t="s">
        <v>174</v>
      </c>
      <c r="B22" s="61">
        <v>100</v>
      </c>
      <c r="C22" s="61">
        <v>100</v>
      </c>
      <c r="D22" s="50">
        <f t="shared" si="2"/>
        <v>1</v>
      </c>
      <c r="E22" s="52">
        <v>100</v>
      </c>
      <c r="F22" s="52">
        <v>100</v>
      </c>
      <c r="G22" s="50">
        <f t="shared" si="3"/>
        <v>1</v>
      </c>
      <c r="K22" s="51"/>
      <c r="L22" s="51"/>
      <c r="M22" s="51"/>
      <c r="N22" s="51"/>
      <c r="O22" s="51"/>
      <c r="P22" s="51"/>
    </row>
    <row r="23" spans="1:16" s="42" customFormat="1" ht="60">
      <c r="A23" s="66" t="s">
        <v>175</v>
      </c>
      <c r="B23" s="61">
        <v>100</v>
      </c>
      <c r="C23" s="61">
        <v>100</v>
      </c>
      <c r="D23" s="50">
        <f t="shared" si="2"/>
        <v>1</v>
      </c>
      <c r="E23" s="52">
        <v>100</v>
      </c>
      <c r="F23" s="52">
        <v>100</v>
      </c>
      <c r="G23" s="50">
        <f t="shared" si="3"/>
        <v>1</v>
      </c>
      <c r="K23" s="51"/>
      <c r="L23" s="51"/>
      <c r="M23" s="51"/>
      <c r="N23" s="51"/>
      <c r="O23" s="51"/>
      <c r="P23" s="51"/>
    </row>
    <row r="24" spans="1:16" s="42" customFormat="1" ht="15" hidden="1">
      <c r="A24" s="66"/>
      <c r="B24" s="61"/>
      <c r="C24" s="61"/>
      <c r="D24" s="50"/>
      <c r="E24" s="61"/>
      <c r="F24" s="61"/>
      <c r="G24" s="50"/>
      <c r="K24" s="51"/>
      <c r="L24" s="51"/>
      <c r="M24" s="51"/>
      <c r="N24" s="51"/>
      <c r="O24" s="51"/>
      <c r="P24" s="51"/>
    </row>
    <row r="25" spans="1:7" s="42" customFormat="1" ht="16.5" customHeight="1">
      <c r="A25" s="105" t="s">
        <v>71</v>
      </c>
      <c r="B25" s="105"/>
      <c r="C25" s="105"/>
      <c r="D25" s="105"/>
      <c r="E25" s="105"/>
      <c r="F25" s="105"/>
      <c r="G25" s="105"/>
    </row>
    <row r="26" spans="1:7" s="42" customFormat="1" ht="18.75" customHeight="1">
      <c r="A26" s="108" t="s">
        <v>72</v>
      </c>
      <c r="B26" s="108"/>
      <c r="C26" s="108"/>
      <c r="D26" s="108"/>
      <c r="E26" s="108"/>
      <c r="F26" s="108"/>
      <c r="G26" s="108"/>
    </row>
    <row r="27" spans="1:7" s="42" customFormat="1" ht="15">
      <c r="A27" s="106" t="s">
        <v>188</v>
      </c>
      <c r="B27" s="136"/>
      <c r="C27" s="115"/>
      <c r="D27" s="83">
        <f>(G11+G12+G13+G14+G15+G16)/6*100</f>
        <v>93.78428231405023</v>
      </c>
      <c r="E27" s="41"/>
      <c r="F27" s="41"/>
      <c r="G27" s="41"/>
    </row>
    <row r="28" spans="1:7" s="42" customFormat="1" ht="15">
      <c r="A28" s="108" t="s">
        <v>73</v>
      </c>
      <c r="B28" s="108"/>
      <c r="C28" s="108"/>
      <c r="D28" s="108"/>
      <c r="E28" s="108"/>
      <c r="F28" s="108"/>
      <c r="G28" s="108"/>
    </row>
    <row r="29" spans="1:7" s="42" customFormat="1" ht="15">
      <c r="A29" s="106" t="s">
        <v>138</v>
      </c>
      <c r="B29" s="136"/>
      <c r="C29" s="115"/>
      <c r="D29" s="83">
        <v>100</v>
      </c>
      <c r="E29" s="41"/>
      <c r="F29" s="41"/>
      <c r="G29" s="41"/>
    </row>
    <row r="30" spans="1:7" s="42" customFormat="1" ht="15">
      <c r="A30" s="108" t="s">
        <v>74</v>
      </c>
      <c r="B30" s="108"/>
      <c r="C30" s="108"/>
      <c r="D30" s="108"/>
      <c r="E30" s="108"/>
      <c r="F30" s="108"/>
      <c r="G30" s="108"/>
    </row>
    <row r="31" spans="1:7" s="42" customFormat="1" ht="15">
      <c r="A31" s="106" t="s">
        <v>168</v>
      </c>
      <c r="B31" s="115"/>
      <c r="C31" s="115"/>
      <c r="D31" s="83">
        <v>100</v>
      </c>
      <c r="E31" s="41"/>
      <c r="F31" s="41"/>
      <c r="G31" s="41"/>
    </row>
    <row r="32" spans="1:7" s="42" customFormat="1" ht="18.75" customHeight="1">
      <c r="A32" s="108" t="s">
        <v>76</v>
      </c>
      <c r="B32" s="108"/>
      <c r="C32" s="108"/>
      <c r="D32" s="108"/>
      <c r="E32" s="108"/>
      <c r="F32" s="108"/>
      <c r="G32" s="108"/>
    </row>
    <row r="33" spans="1:7" s="42" customFormat="1" ht="15">
      <c r="A33" s="106" t="s">
        <v>169</v>
      </c>
      <c r="B33" s="115"/>
      <c r="C33" s="115"/>
      <c r="D33" s="83">
        <v>100</v>
      </c>
      <c r="E33" s="41"/>
      <c r="F33" s="41"/>
      <c r="G33" s="41"/>
    </row>
    <row r="34" spans="1:7" s="42" customFormat="1" ht="15">
      <c r="A34" s="108" t="s">
        <v>77</v>
      </c>
      <c r="B34" s="108"/>
      <c r="C34" s="108"/>
      <c r="D34" s="108"/>
      <c r="E34" s="108"/>
      <c r="F34" s="108"/>
      <c r="G34" s="108"/>
    </row>
    <row r="35" spans="1:7" s="42" customFormat="1" ht="16.5">
      <c r="A35" s="56" t="s">
        <v>189</v>
      </c>
      <c r="B35" s="55">
        <f>D27/D29</f>
        <v>0.9378428231405023</v>
      </c>
      <c r="C35" s="41"/>
      <c r="D35" s="41"/>
      <c r="E35" s="41"/>
      <c r="F35" s="41"/>
      <c r="G35" s="41"/>
    </row>
    <row r="36" spans="1:7" s="42" customFormat="1" ht="49.5" customHeight="1">
      <c r="A36" s="106" t="s">
        <v>190</v>
      </c>
      <c r="B36" s="106"/>
      <c r="C36" s="106"/>
      <c r="D36" s="106"/>
      <c r="E36" s="106"/>
      <c r="F36" s="106"/>
      <c r="G36" s="106"/>
    </row>
    <row r="37" spans="1:7" s="42" customFormat="1" ht="15">
      <c r="A37" s="116" t="s">
        <v>78</v>
      </c>
      <c r="B37" s="115"/>
      <c r="C37" s="41"/>
      <c r="D37" s="41"/>
      <c r="E37" s="41"/>
      <c r="F37" s="41"/>
      <c r="G37" s="41"/>
    </row>
    <row r="38" spans="1:7" s="42" customFormat="1" ht="30.75" customHeight="1">
      <c r="A38" s="106" t="s">
        <v>79</v>
      </c>
      <c r="B38" s="106"/>
      <c r="C38" s="106"/>
      <c r="D38" s="106"/>
      <c r="E38" s="106"/>
      <c r="F38" s="106"/>
      <c r="G38" s="106"/>
    </row>
    <row r="39" spans="1:7" s="42" customFormat="1" ht="75.75" customHeight="1" hidden="1">
      <c r="A39" s="107" t="s">
        <v>80</v>
      </c>
      <c r="B39" s="107"/>
      <c r="C39" s="107"/>
      <c r="D39" s="107"/>
      <c r="E39" s="107"/>
      <c r="F39" s="107"/>
      <c r="G39" s="107"/>
    </row>
    <row r="40" spans="1:7" s="42" customFormat="1" ht="15">
      <c r="A40" s="56" t="s">
        <v>191</v>
      </c>
      <c r="B40" s="55">
        <f>15+D27+100</f>
        <v>208.78428231405024</v>
      </c>
      <c r="C40" s="41"/>
      <c r="D40" s="41"/>
      <c r="E40" s="41"/>
      <c r="F40" s="41"/>
      <c r="G40" s="41"/>
    </row>
    <row r="41" spans="1:7" s="42" customFormat="1" ht="31.5" customHeight="1">
      <c r="A41" s="106" t="s">
        <v>116</v>
      </c>
      <c r="B41" s="106"/>
      <c r="C41" s="106"/>
      <c r="D41" s="106"/>
      <c r="E41" s="106"/>
      <c r="F41" s="106"/>
      <c r="G41" s="106"/>
    </row>
    <row r="42" spans="1:7" ht="15">
      <c r="A42" s="116" t="s">
        <v>105</v>
      </c>
      <c r="B42" s="116"/>
      <c r="C42" s="116"/>
      <c r="D42" s="116"/>
      <c r="E42" s="116"/>
      <c r="F42" s="41"/>
      <c r="G42" s="41"/>
    </row>
    <row r="43" spans="1:7" ht="45" customHeight="1">
      <c r="A43" s="57" t="s">
        <v>106</v>
      </c>
      <c r="B43" s="106" t="s">
        <v>192</v>
      </c>
      <c r="C43" s="106"/>
      <c r="D43" s="106"/>
      <c r="E43" s="106"/>
      <c r="F43" s="106"/>
      <c r="G43" s="106"/>
    </row>
    <row r="44" spans="1:7" ht="45" customHeight="1">
      <c r="A44" s="57" t="s">
        <v>107</v>
      </c>
      <c r="B44" s="106" t="s">
        <v>197</v>
      </c>
      <c r="C44" s="106"/>
      <c r="D44" s="106"/>
      <c r="E44" s="106"/>
      <c r="F44" s="106"/>
      <c r="G44" s="106"/>
    </row>
    <row r="45" spans="1:7" ht="54.75" customHeight="1">
      <c r="A45" s="57" t="s">
        <v>139</v>
      </c>
      <c r="B45" s="106" t="s">
        <v>193</v>
      </c>
      <c r="C45" s="106"/>
      <c r="D45" s="106"/>
      <c r="E45" s="106"/>
      <c r="F45" s="106"/>
      <c r="G45" s="106"/>
    </row>
    <row r="46" spans="1:7" ht="58.5" customHeight="1">
      <c r="A46" s="57" t="s">
        <v>140</v>
      </c>
      <c r="B46" s="106" t="s">
        <v>195</v>
      </c>
      <c r="C46" s="106"/>
      <c r="D46" s="106"/>
      <c r="E46" s="106"/>
      <c r="F46" s="106"/>
      <c r="G46" s="106"/>
    </row>
    <row r="47" spans="1:7" ht="45" customHeight="1">
      <c r="A47" s="57" t="s">
        <v>141</v>
      </c>
      <c r="B47" s="106" t="s">
        <v>194</v>
      </c>
      <c r="C47" s="106"/>
      <c r="D47" s="106"/>
      <c r="E47" s="106"/>
      <c r="F47" s="106"/>
      <c r="G47" s="106"/>
    </row>
    <row r="48" spans="1:7" ht="51.75" customHeight="1">
      <c r="A48" s="57" t="s">
        <v>142</v>
      </c>
      <c r="B48" s="106" t="s">
        <v>196</v>
      </c>
      <c r="C48" s="106"/>
      <c r="D48" s="106"/>
      <c r="E48" s="106"/>
      <c r="F48" s="106"/>
      <c r="G48" s="106"/>
    </row>
  </sheetData>
  <sheetProtection/>
  <mergeCells count="34">
    <mergeCell ref="A7:G7"/>
    <mergeCell ref="A8:A9"/>
    <mergeCell ref="B8:D8"/>
    <mergeCell ref="E8:G8"/>
    <mergeCell ref="A2:G2"/>
    <mergeCell ref="B4:G4"/>
    <mergeCell ref="A5:A6"/>
    <mergeCell ref="B5:G5"/>
    <mergeCell ref="B6:G6"/>
    <mergeCell ref="F3:G3"/>
    <mergeCell ref="L8:Q8"/>
    <mergeCell ref="K11:P11"/>
    <mergeCell ref="A25:G25"/>
    <mergeCell ref="A26:G26"/>
    <mergeCell ref="A29:C29"/>
    <mergeCell ref="A27:C27"/>
    <mergeCell ref="A41:G41"/>
    <mergeCell ref="A28:G28"/>
    <mergeCell ref="A30:G30"/>
    <mergeCell ref="A32:G32"/>
    <mergeCell ref="A34:G34"/>
    <mergeCell ref="A37:B37"/>
    <mergeCell ref="A31:C31"/>
    <mergeCell ref="A33:C33"/>
    <mergeCell ref="A36:G36"/>
    <mergeCell ref="B45:G45"/>
    <mergeCell ref="B46:G46"/>
    <mergeCell ref="B47:G47"/>
    <mergeCell ref="B48:G48"/>
    <mergeCell ref="A42:E42"/>
    <mergeCell ref="B43:G43"/>
    <mergeCell ref="B44:G44"/>
    <mergeCell ref="A38:G38"/>
    <mergeCell ref="A39:G3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2023-03-21T10:40:01Z</cp:lastPrinted>
  <dcterms:created xsi:type="dcterms:W3CDTF">1996-10-08T23:32:33Z</dcterms:created>
  <dcterms:modified xsi:type="dcterms:W3CDTF">2024-03-22T10:13:14Z</dcterms:modified>
  <cp:category/>
  <cp:version/>
  <cp:contentType/>
  <cp:contentStatus/>
</cp:coreProperties>
</file>